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bznet/workspaces/amif-isf/New funds/Mails nouvelle programmation/"/>
    </mc:Choice>
  </mc:AlternateContent>
  <bookViews>
    <workbookView xWindow="0" yWindow="0" windowWidth="20736" windowHeight="9744" tabRatio="647"/>
  </bookViews>
  <sheets>
    <sheet name="Option 1" sheetId="1" r:id="rId1"/>
    <sheet name="Option 2" sheetId="2" r:id="rId2"/>
    <sheet name="Simulatie staff" sheetId="5" r:id="rId3"/>
    <sheet name="Background formulas" sheetId="3" r:id="rId4"/>
    <sheet name="GDPR " sheetId="7" r:id="rId5"/>
  </sheets>
  <definedNames>
    <definedName name="_xlnm._FilterDatabase" localSheetId="0" hidden="1">'Option 1'!#REF!</definedName>
    <definedName name="_xlnm._FilterDatabase" localSheetId="1" hidden="1">'Option 2'!#REF!</definedName>
    <definedName name="_xlnm.Print_Area" localSheetId="2">'Simulatie staff'!$A$1:$G$30</definedName>
  </definedNames>
  <calcPr calcId="162912"/>
</workbook>
</file>

<file path=xl/calcChain.xml><?xml version="1.0" encoding="utf-8"?>
<calcChain xmlns="http://schemas.openxmlformats.org/spreadsheetml/2006/main">
  <c r="C9" i="2" l="1"/>
  <c r="C8" i="1"/>
  <c r="F12" i="5"/>
  <c r="F13" i="5"/>
  <c r="F14" i="5"/>
  <c r="F15" i="5"/>
  <c r="F16" i="5"/>
  <c r="F17" i="5"/>
  <c r="F18" i="5"/>
  <c r="F19" i="5"/>
  <c r="F20" i="5"/>
  <c r="F21" i="5"/>
  <c r="F22" i="5"/>
  <c r="F23" i="5"/>
  <c r="D10" i="5"/>
  <c r="F10" i="5"/>
  <c r="D11" i="5"/>
  <c r="F11" i="5"/>
  <c r="D12" i="5"/>
  <c r="D13" i="5"/>
  <c r="D14" i="5"/>
  <c r="D15" i="5"/>
  <c r="D16" i="5"/>
  <c r="D17" i="5"/>
  <c r="D18" i="5"/>
  <c r="D19" i="5"/>
  <c r="D20" i="5"/>
  <c r="D21" i="5"/>
  <c r="D22" i="5"/>
  <c r="D23" i="5"/>
  <c r="D9" i="5"/>
  <c r="F9" i="5" s="1"/>
  <c r="F5" i="5" s="1"/>
  <c r="E19" i="2"/>
  <c r="E16" i="1"/>
  <c r="C16" i="1"/>
  <c r="C11" i="2"/>
  <c r="C10" i="2" s="1"/>
  <c r="C22" i="2"/>
  <c r="C19" i="1"/>
  <c r="C19" i="2"/>
  <c r="C20" i="2" s="1"/>
  <c r="D19" i="2" l="1"/>
  <c r="D18" i="2"/>
  <c r="D16" i="2"/>
  <c r="D15" i="2"/>
  <c r="D17" i="2"/>
  <c r="C7" i="1"/>
  <c r="C8" i="2"/>
  <c r="C17" i="1"/>
  <c r="E8" i="1" l="1"/>
  <c r="C9" i="1"/>
  <c r="D16" i="1"/>
  <c r="D12" i="1"/>
  <c r="D14" i="1"/>
  <c r="D15" i="1"/>
  <c r="D17" i="1"/>
  <c r="D13" i="1"/>
  <c r="C7" i="2"/>
  <c r="B12" i="3"/>
  <c r="B13" i="3" l="1"/>
  <c r="C12" i="2"/>
  <c r="B8" i="3"/>
  <c r="B9" i="3"/>
  <c r="B7" i="3"/>
  <c r="C20" i="1"/>
  <c r="F8" i="3" l="1"/>
  <c r="F9" i="3"/>
  <c r="F7" i="3"/>
  <c r="C23" i="2"/>
  <c r="D20" i="2"/>
</calcChain>
</file>

<file path=xl/sharedStrings.xml><?xml version="1.0" encoding="utf-8"?>
<sst xmlns="http://schemas.openxmlformats.org/spreadsheetml/2006/main" count="140" uniqueCount="97">
  <si>
    <t>Make a choice</t>
  </si>
  <si>
    <t>Fill in the project title</t>
  </si>
  <si>
    <t>Fill in the name of the organisation</t>
  </si>
  <si>
    <t>Final financial report</t>
  </si>
  <si>
    <t>Ref.</t>
  </si>
  <si>
    <t>EXPENSES</t>
  </si>
  <si>
    <t xml:space="preserve"> (€)</t>
  </si>
  <si>
    <t>difference</t>
  </si>
  <si>
    <t>A</t>
  </si>
  <si>
    <t>Staff Costs</t>
  </si>
  <si>
    <t>B</t>
  </si>
  <si>
    <t>Forfait max 40%</t>
  </si>
  <si>
    <t xml:space="preserve">MAXIMUM FORFAIT: </t>
  </si>
  <si>
    <t>Total Eligible Cost of the operation (= A+B)</t>
  </si>
  <si>
    <t>INCOME</t>
  </si>
  <si>
    <t>(€)</t>
  </si>
  <si>
    <t>C</t>
  </si>
  <si>
    <t>Contribution from applicant</t>
  </si>
  <si>
    <t>D</t>
  </si>
  <si>
    <t>Financial contribution from project partners</t>
  </si>
  <si>
    <t>E</t>
  </si>
  <si>
    <t>Contributions from other third parties</t>
  </si>
  <si>
    <t>F</t>
  </si>
  <si>
    <t>Project related income</t>
  </si>
  <si>
    <t>G</t>
  </si>
  <si>
    <t xml:space="preserve">EC contribution </t>
  </si>
  <si>
    <t>Total income of the operation (= C+D+E+F+G)</t>
  </si>
  <si>
    <t>Grant requested from EC / Total budget estimate</t>
  </si>
  <si>
    <t>Grant from EC / Total eligible Cost</t>
  </si>
  <si>
    <t xml:space="preserve">1. Eligible Direct costs </t>
  </si>
  <si>
    <t>Other direct costs</t>
  </si>
  <si>
    <t xml:space="preserve">2. Eligible Indirect costs </t>
  </si>
  <si>
    <t>Total Eligible Cost of the operation (= 1+2)</t>
  </si>
  <si>
    <t>H</t>
  </si>
  <si>
    <t>EC contribution</t>
  </si>
  <si>
    <t>Total income of the operation (= D+E+F+G+H)</t>
  </si>
  <si>
    <t xml:space="preserve">Organisation: </t>
  </si>
  <si>
    <t xml:space="preserve">Project title: </t>
  </si>
  <si>
    <t>Heading</t>
  </si>
  <si>
    <t>Total</t>
  </si>
  <si>
    <t xml:space="preserve">A </t>
  </si>
  <si>
    <t>Reference to supporting document(s)</t>
  </si>
  <si>
    <t>Number</t>
  </si>
  <si>
    <t>Function</t>
  </si>
  <si>
    <t>Bruto salary January</t>
  </si>
  <si>
    <t>Standard hourly rate</t>
  </si>
  <si>
    <t>% assigned on the project</t>
  </si>
  <si>
    <t>IN TE VULLEN BIJ RAPPORTAGE/A REMPLIR PENDANT LE RAPPORTAGE</t>
  </si>
  <si>
    <t>Comments :</t>
  </si>
  <si>
    <t>AMIF</t>
  </si>
  <si>
    <t>BMVI</t>
  </si>
  <si>
    <t>ISF</t>
  </si>
  <si>
    <t>Max. European funding 75%</t>
  </si>
  <si>
    <t>error &gt; 75%</t>
  </si>
  <si>
    <t>Max. European funding 90%</t>
  </si>
  <si>
    <t>error &gt; 90%</t>
  </si>
  <si>
    <t>Max. European funding 100%</t>
  </si>
  <si>
    <t>error &gt; 100%</t>
  </si>
  <si>
    <t>Maximum 15 % of A</t>
  </si>
  <si>
    <t>Maximum 7 % of 1</t>
  </si>
  <si>
    <t>Algemene Verordening Gegevensbescherming</t>
  </si>
  <si>
    <t xml:space="preserve">Règlement général sur la protection des données </t>
  </si>
  <si>
    <t xml:space="preserve">De gegevens die door u worden verstrekt in deze budgetfiche worden verwerkt door de Cel Europese Fondsen met het oog op het al dan niet toekennen van subsidies vanuit het AMIF / ISF. Dit op basis van de Verordening (EU) Nr. 514/2014 van het Europees Parlement en de Raad van 16 april 2014 tot vaststelling van de algemene bepalingen inzake het Fonds voor asiel, migratie en integratie en inzake het instrument voor financiële steun voor politiële samenwerking, voorkoming en bestrijding van criminaliteit, en crisisbeheersing. </t>
  </si>
  <si>
    <t xml:space="preserve">Les données que vous nous avez communiquées dans cette fiche de budget seront traitées par la Cellule Fonds européens en vue de l'éventuel octroi de subsides européens AMIF-ISF. La cellule Fonds européens du SPF Intérieur traite donc vos données dans ce contexte, sur base du Règlement (UE) n ° 514/2014 du Parlement européen et du Conseil du 16 avril 2014 portant dispositions générales applicables au Fonds «Asile, migration et intégration» et à l’instrument de soutien financier à la coopération policière, à la prévention et à la répression de la criminalité, ainsi qu’à la gestion des crises. </t>
  </si>
  <si>
    <t xml:space="preserve"> </t>
  </si>
  <si>
    <t xml:space="preserve">De verwerkingsverantwoordelijke is de FOD Binnenlandse Zaken,  vertegenwoordigd voor wat betreft de bevoegdheden van de Cel Europese Fondsen door het diensthoofd van deze cel (amif.isf@ibz.eu). </t>
  </si>
  <si>
    <t>Le responsable du traitement est le SPF Intérieur, représenté en ce qui concerne les compétences de la Celulle Fonds européens par le chef de service de cette celulle (amif.isf@ibz.eu).</t>
  </si>
  <si>
    <t xml:space="preserve">De gegevens uit deze budgetfiche zullen verspreid worden aan volgende ontvangers: </t>
  </si>
  <si>
    <t xml:space="preserve">Les données personnelles contenues dans cette fiche de budget peuvent être communiquées aux destinataires suivants: </t>
  </si>
  <si>
    <t>* Cel Europese Fondsen</t>
  </si>
  <si>
    <t>* Cellule fonds européens</t>
  </si>
  <si>
    <t>* Stuurgroep AMIF / ISF</t>
  </si>
  <si>
    <t>* Comité de pilotage AMIF – ISF</t>
  </si>
  <si>
    <t>* Fedasil indien het project betrekking heeft op  het luik Hervestiging, Herplaatsing of Vrijwillige Terugkeer’ van het AMIF</t>
  </si>
  <si>
    <t>* Fedasil si le projet concerne ‘l’accueil, la réinstallation, la relocation, ou le retour volontaire’</t>
  </si>
  <si>
    <t xml:space="preserve">* POD Maatschappelijke Integratie indien het project betrekking heeft op het luik ‘Integratie’ van het AMIF  </t>
  </si>
  <si>
    <t xml:space="preserve">* SPP Intégration Sociale si le projet concerne le volet 'Intégration' de l'AMIF  </t>
  </si>
  <si>
    <t xml:space="preserve">Het beleid van de FOD Binnenlandse Zaken inzake de verwerking van uw persoonsgegevens kan u hier lezen: https://ibz.be/nl/privacyverklaring. </t>
  </si>
  <si>
    <t>Sous le lien suivant: https://ibz.be/fr/declaration-de-confidentialite  vous pourrez prendre connaissance de la politique du SPF Intérieur concernant le traitement des données personnelles</t>
  </si>
  <si>
    <t>De gegevens uit deze budgetfiche zullen gedurende 10 jaar na indiening van het project bewaard worden. Voor projecten die een toelage vanuit AMIF / ISF zullen ontvangen geldt meer specifiek dat de gegevens uit de budgetfiche 10 jaar na bepaling eindsaldo van project zullen bewaard worden, met een eventuele verlenging bij gerechtelijke vervolging of gemotiveerde aanvraag van de Europese Commissie.</t>
  </si>
  <si>
    <t>Les données contenues dans cette fiche de budget seront conservées pendant 10 ans après l'introduction du projet. En ce qui concerne plus spécifiquement les projets qui recevront une subvention AMIF/ISF vaut plus spécifique que les données seront conservées pendant 10 ans après la détermination du solde final avec une prolongation éventuelle en cas de procédure judiciaire ou de demande motivée de la Commission européenne.</t>
  </si>
  <si>
    <t>U heeft wat betreft uw persoonsgegevens recht op toegang, recht op rectificatie, recht van bezwaar  Via deze link leest u hoe u uw rechten inzake de persoonsgegevens kan uitoefenen, en kan u contact opnemen met de functionaris voor gegevensbescherming van de FOD Binnenlandse Zaken : https://ibz.be/nl/hoe-kunt-u-uw-rechten-uitoefenen</t>
  </si>
  <si>
    <t xml:space="preserve">En ce qui concerne vos données personnelles vous pouvez exercer un droit d’accès, de rectification, de limitation au traitement de vos données en cliquant sur le lien suivant (https://ibz.be/fr/comment-exercer-vos-droits) qui vous permettra d'accéder directement à notre Délégué à la protection des données. 
</t>
  </si>
  <si>
    <t>Indien u, nadat u met ons contact heeft opgenomen van mening bent dat uw rechten niet nageleefd worden of dat een behandeling van uw persoonsgegevens een schending van de algemene verordening gegevensbescherming inhoudt, heeft u,  onverminderd elk ander administratief of rechterlijk beroep, het recht om een bezwaar in te dienen bij de Gegevensbeschermingsautoriteit. Om een bezwaar in te dienen, stuurt u uw vraag naar het volgende adres: </t>
  </si>
  <si>
    <t xml:space="preserve">Si après nous avoir contacté, vous estimez que vos droits ne sont pas respectés ou qu'un traitement de données à caractère personnel vous concernant constitue une violation du Règlement général sur la protection des données, vous avez le droit,  sans préjudice de tout autre recours administratif ou juridictionnel, d’introduire une réclamation auprès de l’Autorité de protection des données. Pour introduire une réclamation, adressez votre demande à l’adresse suivante : </t>
  </si>
  <si>
    <t>Gegevensbeschermingsautoriteit:</t>
  </si>
  <si>
    <t>Autorité de protection des données</t>
  </si>
  <si>
    <t>Drukpersstraat 35, 1000 Brussel</t>
  </si>
  <si>
    <t>Rue de la Presse 35, 1000 Bruxelles</t>
  </si>
  <si>
    <t>https://www.gegevensbeschermingsautoriteit.be/</t>
  </si>
  <si>
    <t>https://www.autoriteprotectiondonnees.be/</t>
  </si>
  <si>
    <t>E-mail: contact@apd-gba.be</t>
  </si>
  <si>
    <t>E-mail : contact@apd-gba.be</t>
  </si>
  <si>
    <t>Tel.: +32 (0)2 274 48 00 </t>
  </si>
  <si>
    <t>Tél. : +32 (0)2 274 48 00 </t>
  </si>
  <si>
    <t>Fax: +32 (0)2 274 48 35</t>
  </si>
  <si>
    <t>Fax : +32 (0)2 274 48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</si>
</sst>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_-;\-* #,##0.00_-;_-* &quot;-&quot;??_-;_-@_-"/>
    <numFmt numFmtId="164" formatCode="_-* #,##0.00\ _€_-;\-* #,##0.00\ _€_-;_-* &quot;-&quot;??\ _€_-;_-@_-"/>
  </numFmts>
  <fonts count="17" x14ac:knownFonts="1">
    <font>
      <sz val="9"/>
      <name val="Arial"/>
    </font>
    <font>
      <sz val="9"/>
      <name val="Arial"/>
      <family val="2"/>
    </font>
    <font>
      <sz val="10"/>
      <name val="Times New Roman"/>
      <family val="1"/>
    </font>
    <font>
      <b/>
      <sz val="10"/>
      <name val="Arial"/>
      <family val="2"/>
    </font>
    <font>
      <b/>
      <sz val="10"/>
      <color indexed="48"/>
      <name val="Arial"/>
      <family val="2"/>
    </font>
    <font>
      <sz val="8"/>
      <name val="Arial"/>
      <family val="2"/>
    </font>
    <font>
      <b/>
      <sz val="9"/>
      <name val="Arial"/>
      <family val="2"/>
    </font>
    <font>
      <b/>
      <sz val="10"/>
      <color rgb="FFFF0000"/>
      <name val="Arial"/>
      <family val="2"/>
    </font>
    <font>
      <b/>
      <sz val="9"/>
      <color rgb="FFFF0000"/>
      <name val="Arial"/>
      <family val="2"/>
    </font>
    <font>
      <sz val="9"/>
      <color rgb="FFFF0000"/>
      <name val="Arial"/>
      <family val="2"/>
    </font>
    <font>
      <sz val="10"/>
      <color indexed="8"/>
      <name val="Times New Roman"/>
      <family val="1"/>
    </font>
    <font>
      <b/>
      <sz val="8"/>
      <name val="Arial"/>
      <family val="2"/>
    </font>
    <font>
      <sz val="11"/>
      <name val="Times New Roman"/>
      <family val="1"/>
    </font>
    <font>
      <sz val="10"/>
      <name val="Arial"/>
      <family val="2"/>
    </font>
    <font>
      <b/>
      <u/>
      <sz val="9"/>
      <name val="Calibri"/>
      <family val="2"/>
    </font>
    <font>
      <sz val="9"/>
      <name val="Calibri"/>
      <family val="2"/>
    </font>
    <font>
      <u/>
      <sz val="9"/>
      <color theme="10"/>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1"/>
        <bgColor indexed="64"/>
      </patternFill>
    </fill>
    <fill>
      <patternFill patternType="solid">
        <fgColor indexed="40"/>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14">
    <xf numFmtId="0" fontId="0" fillId="0" borderId="0" xfId="0"/>
    <xf numFmtId="0" fontId="2" fillId="0" borderId="0" xfId="0" applyFont="1"/>
    <xf numFmtId="0" fontId="0" fillId="0" borderId="0" xfId="0" applyProtection="1"/>
    <xf numFmtId="164" fontId="0" fillId="0" borderId="0" xfId="1" applyFont="1" applyProtection="1"/>
    <xf numFmtId="0" fontId="3" fillId="0" borderId="1" xfId="0" applyFont="1" applyFill="1" applyBorder="1" applyAlignment="1" applyProtection="1">
      <alignment horizontal="center"/>
    </xf>
    <xf numFmtId="0" fontId="3" fillId="0" borderId="2" xfId="0" applyFont="1" applyFill="1" applyBorder="1" applyProtection="1"/>
    <xf numFmtId="10" fontId="4" fillId="0" borderId="0" xfId="2" applyNumberFormat="1" applyFont="1" applyFill="1" applyAlignment="1" applyProtection="1">
      <alignment horizontal="left"/>
    </xf>
    <xf numFmtId="10" fontId="4" fillId="0" borderId="0" xfId="2" applyNumberFormat="1" applyFont="1" applyAlignment="1" applyProtection="1">
      <alignment horizontal="left"/>
    </xf>
    <xf numFmtId="0" fontId="3" fillId="0" borderId="0" xfId="0" applyFont="1" applyProtection="1"/>
    <xf numFmtId="164" fontId="3" fillId="0" borderId="0" xfId="1" applyFont="1" applyProtection="1"/>
    <xf numFmtId="0" fontId="0" fillId="0" borderId="0" xfId="0" applyAlignment="1" applyProtection="1">
      <alignment horizontal="center"/>
    </xf>
    <xf numFmtId="0" fontId="3" fillId="0" borderId="4" xfId="0" applyFont="1" applyFill="1" applyBorder="1" applyProtection="1"/>
    <xf numFmtId="0" fontId="3" fillId="2" borderId="2" xfId="0" applyFont="1" applyFill="1" applyBorder="1" applyProtection="1"/>
    <xf numFmtId="10" fontId="4" fillId="0" borderId="0" xfId="2" applyNumberFormat="1" applyFont="1" applyFill="1" applyAlignment="1" applyProtection="1">
      <alignment horizontal="right"/>
    </xf>
    <xf numFmtId="164" fontId="0" fillId="0" borderId="0" xfId="1" applyFont="1"/>
    <xf numFmtId="0" fontId="0" fillId="0" borderId="0" xfId="0" applyFill="1" applyBorder="1"/>
    <xf numFmtId="0" fontId="3" fillId="4" borderId="7" xfId="0" applyFont="1" applyFill="1" applyBorder="1" applyProtection="1"/>
    <xf numFmtId="164" fontId="3" fillId="4" borderId="8" xfId="1" applyFont="1" applyFill="1" applyBorder="1" applyProtection="1"/>
    <xf numFmtId="0" fontId="3" fillId="5" borderId="6" xfId="0" applyFont="1" applyFill="1" applyBorder="1" applyAlignment="1" applyProtection="1">
      <alignment horizontal="center"/>
    </xf>
    <xf numFmtId="0" fontId="3" fillId="5" borderId="9" xfId="0" applyFont="1" applyFill="1" applyBorder="1" applyAlignment="1" applyProtection="1">
      <alignment horizontal="center"/>
    </xf>
    <xf numFmtId="164" fontId="3" fillId="5" borderId="10" xfId="1" applyFont="1" applyFill="1" applyBorder="1" applyAlignment="1" applyProtection="1">
      <alignment horizontal="center"/>
    </xf>
    <xf numFmtId="0" fontId="6" fillId="0" borderId="11" xfId="0" applyFont="1" applyFill="1" applyBorder="1" applyAlignment="1" applyProtection="1">
      <alignment horizontal="center"/>
    </xf>
    <xf numFmtId="164" fontId="3" fillId="2" borderId="12" xfId="1" applyNumberFormat="1" applyFont="1" applyFill="1" applyBorder="1" applyAlignment="1" applyProtection="1">
      <alignment horizontal="right"/>
    </xf>
    <xf numFmtId="164" fontId="3" fillId="0" borderId="12" xfId="1" applyNumberFormat="1" applyFont="1" applyFill="1" applyBorder="1" applyAlignment="1" applyProtection="1">
      <alignment horizontal="right"/>
    </xf>
    <xf numFmtId="164" fontId="3" fillId="6" borderId="13" xfId="1" applyNumberFormat="1" applyFont="1" applyFill="1" applyBorder="1" applyProtection="1">
      <protection locked="0"/>
    </xf>
    <xf numFmtId="164" fontId="3" fillId="0" borderId="12" xfId="0" applyNumberFormat="1" applyFont="1" applyFill="1" applyBorder="1" applyAlignment="1" applyProtection="1">
      <alignment horizontal="right"/>
    </xf>
    <xf numFmtId="164" fontId="3" fillId="5" borderId="14" xfId="1" applyFont="1" applyFill="1" applyBorder="1" applyAlignment="1" applyProtection="1">
      <alignment horizontal="center"/>
    </xf>
    <xf numFmtId="0" fontId="3" fillId="7" borderId="5" xfId="0" applyFont="1" applyFill="1" applyBorder="1" applyProtection="1"/>
    <xf numFmtId="0" fontId="3" fillId="0" borderId="3" xfId="0" applyFont="1" applyFill="1" applyBorder="1" applyAlignment="1" applyProtection="1">
      <alignment horizontal="center" vertical="center"/>
    </xf>
    <xf numFmtId="10" fontId="7" fillId="0" borderId="0" xfId="2" applyNumberFormat="1" applyFont="1" applyFill="1" applyAlignment="1" applyProtection="1">
      <alignment horizontal="left"/>
    </xf>
    <xf numFmtId="9" fontId="7" fillId="0" borderId="0" xfId="2" applyFont="1" applyFill="1" applyAlignment="1" applyProtection="1">
      <alignment horizontal="left"/>
    </xf>
    <xf numFmtId="164" fontId="0" fillId="0" borderId="0" xfId="0" applyNumberFormat="1" applyFill="1" applyBorder="1"/>
    <xf numFmtId="0" fontId="8" fillId="0" borderId="0" xfId="0" applyFont="1" applyFill="1" applyBorder="1"/>
    <xf numFmtId="0" fontId="9" fillId="0" borderId="0" xfId="0" applyFont="1" applyFill="1" applyBorder="1"/>
    <xf numFmtId="164" fontId="3" fillId="0" borderId="12" xfId="1" applyFont="1" applyFill="1" applyBorder="1" applyProtection="1"/>
    <xf numFmtId="0" fontId="3" fillId="0" borderId="16" xfId="0" applyFont="1" applyFill="1" applyBorder="1" applyProtection="1"/>
    <xf numFmtId="0" fontId="3" fillId="4" borderId="18" xfId="0" applyFont="1" applyFill="1" applyBorder="1" applyProtection="1"/>
    <xf numFmtId="164" fontId="3" fillId="4" borderId="15" xfId="1" applyFont="1" applyFill="1" applyBorder="1" applyProtection="1"/>
    <xf numFmtId="164" fontId="3" fillId="0" borderId="17" xfId="1" applyFont="1" applyFill="1" applyBorder="1" applyProtection="1"/>
    <xf numFmtId="0" fontId="3" fillId="3" borderId="19" xfId="0" applyFont="1" applyFill="1" applyBorder="1" applyProtection="1"/>
    <xf numFmtId="0" fontId="3" fillId="3" borderId="8" xfId="0" applyFont="1" applyFill="1" applyBorder="1" applyProtection="1"/>
    <xf numFmtId="10" fontId="4" fillId="8" borderId="8" xfId="2" applyNumberFormat="1" applyFont="1" applyFill="1" applyBorder="1" applyAlignment="1" applyProtection="1">
      <alignment horizontal="right"/>
    </xf>
    <xf numFmtId="0" fontId="3" fillId="0" borderId="19" xfId="0" applyFont="1" applyFill="1" applyBorder="1" applyProtection="1"/>
    <xf numFmtId="164" fontId="3" fillId="0" borderId="17" xfId="1" applyNumberFormat="1" applyFont="1" applyFill="1" applyBorder="1" applyAlignment="1" applyProtection="1">
      <alignment horizontal="right"/>
    </xf>
    <xf numFmtId="0" fontId="3" fillId="2" borderId="4" xfId="0" applyFont="1" applyFill="1" applyBorder="1" applyProtection="1"/>
    <xf numFmtId="164" fontId="3" fillId="2" borderId="12" xfId="1" applyNumberFormat="1" applyFont="1" applyFill="1" applyBorder="1" applyProtection="1"/>
    <xf numFmtId="0" fontId="1" fillId="0" borderId="0" xfId="0" applyFont="1" applyProtection="1"/>
    <xf numFmtId="0" fontId="1" fillId="0" borderId="0" xfId="0" applyFont="1"/>
    <xf numFmtId="44" fontId="0" fillId="0" borderId="0" xfId="0" applyNumberFormat="1"/>
    <xf numFmtId="164" fontId="8" fillId="0" borderId="0" xfId="0" applyNumberFormat="1" applyFont="1" applyFill="1" applyBorder="1"/>
    <xf numFmtId="10" fontId="3" fillId="3" borderId="8" xfId="0" applyNumberFormat="1" applyFont="1" applyFill="1" applyBorder="1" applyProtection="1"/>
    <xf numFmtId="43" fontId="9" fillId="0" borderId="0" xfId="0" applyNumberFormat="1" applyFont="1" applyFill="1" applyBorder="1"/>
    <xf numFmtId="4" fontId="3" fillId="0" borderId="0" xfId="0" applyNumberFormat="1" applyFont="1" applyFill="1" applyProtection="1"/>
    <xf numFmtId="0" fontId="5" fillId="0" borderId="0" xfId="0" quotePrefix="1" applyFont="1"/>
    <xf numFmtId="0" fontId="5" fillId="0" borderId="0" xfId="0" applyFont="1"/>
    <xf numFmtId="0" fontId="0" fillId="0" borderId="0" xfId="0" applyFill="1"/>
    <xf numFmtId="0" fontId="0" fillId="0" borderId="0" xfId="0" applyFill="1" applyAlignment="1">
      <alignment horizontal="right"/>
    </xf>
    <xf numFmtId="0" fontId="0" fillId="0" borderId="0" xfId="0" applyProtection="1">
      <protection locked="0"/>
    </xf>
    <xf numFmtId="4" fontId="0" fillId="10" borderId="4" xfId="0" applyNumberFormat="1" applyFill="1" applyBorder="1" applyProtection="1"/>
    <xf numFmtId="0" fontId="3" fillId="0" borderId="23" xfId="0" applyFont="1" applyBorder="1" applyAlignment="1" applyProtection="1">
      <alignment horizontal="left"/>
    </xf>
    <xf numFmtId="3" fontId="0" fillId="0" borderId="0" xfId="0" applyNumberFormat="1" applyProtection="1"/>
    <xf numFmtId="0" fontId="12" fillId="0" borderId="0" xfId="0" applyFont="1" applyProtection="1"/>
    <xf numFmtId="0" fontId="2" fillId="0" borderId="0" xfId="0" applyFont="1" applyProtection="1"/>
    <xf numFmtId="0" fontId="13" fillId="0" borderId="0" xfId="0" applyFont="1" applyProtection="1"/>
    <xf numFmtId="0" fontId="0" fillId="0" borderId="0" xfId="0" applyAlignment="1" applyProtection="1">
      <alignment wrapText="1"/>
    </xf>
    <xf numFmtId="0" fontId="0" fillId="0" borderId="0" xfId="0" applyAlignment="1">
      <alignment wrapText="1"/>
    </xf>
    <xf numFmtId="0" fontId="3" fillId="0" borderId="2" xfId="0" applyFont="1" applyBorder="1" applyProtection="1"/>
    <xf numFmtId="0" fontId="3" fillId="12" borderId="4" xfId="0" applyFont="1" applyFill="1" applyBorder="1" applyAlignment="1" applyProtection="1"/>
    <xf numFmtId="0" fontId="3" fillId="12" borderId="20" xfId="0" applyFont="1" applyFill="1" applyBorder="1" applyAlignment="1" applyProtection="1"/>
    <xf numFmtId="0" fontId="3" fillId="6" borderId="20" xfId="0" applyFont="1" applyFill="1" applyBorder="1" applyAlignment="1" applyProtection="1"/>
    <xf numFmtId="0" fontId="3" fillId="12" borderId="25" xfId="0" applyFont="1" applyFill="1" applyBorder="1" applyAlignment="1" applyProtection="1"/>
    <xf numFmtId="0" fontId="0" fillId="0" borderId="16" xfId="0" applyFill="1" applyBorder="1"/>
    <xf numFmtId="0" fontId="0" fillId="0" borderId="26" xfId="0" applyBorder="1" applyProtection="1"/>
    <xf numFmtId="3" fontId="3" fillId="12" borderId="2" xfId="0" applyNumberFormat="1" applyFont="1" applyFill="1" applyBorder="1" applyAlignment="1" applyProtection="1">
      <alignment horizontal="right"/>
    </xf>
    <xf numFmtId="4" fontId="3" fillId="10" borderId="2" xfId="0" applyNumberFormat="1" applyFont="1" applyFill="1" applyBorder="1" applyProtection="1"/>
    <xf numFmtId="0" fontId="0" fillId="9" borderId="2" xfId="0" applyFill="1" applyBorder="1" applyAlignment="1" applyProtection="1">
      <alignment horizontal="center" vertical="center" wrapText="1"/>
    </xf>
    <xf numFmtId="0" fontId="0" fillId="9" borderId="2" xfId="0" applyFill="1" applyBorder="1" applyAlignment="1">
      <alignment horizontal="center" vertical="center" wrapText="1"/>
    </xf>
    <xf numFmtId="0" fontId="1" fillId="9" borderId="2" xfId="0" applyFont="1" applyFill="1" applyBorder="1" applyAlignment="1" applyProtection="1">
      <alignment horizontal="center" vertical="center" wrapText="1"/>
    </xf>
    <xf numFmtId="0" fontId="1" fillId="9" borderId="4" xfId="0" applyFont="1" applyFill="1" applyBorder="1" applyAlignment="1" applyProtection="1">
      <alignment horizontal="center" vertical="center" wrapText="1"/>
    </xf>
    <xf numFmtId="0" fontId="3" fillId="6" borderId="2" xfId="0" applyFont="1" applyFill="1" applyBorder="1" applyAlignment="1" applyProtection="1"/>
    <xf numFmtId="4" fontId="5" fillId="11" borderId="2"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locked="0"/>
    </xf>
    <xf numFmtId="15" fontId="5" fillId="0" borderId="2" xfId="0" applyNumberFormat="1" applyFont="1" applyBorder="1" applyAlignment="1" applyProtection="1">
      <alignment horizontal="center" vertical="center"/>
      <protection locked="0"/>
    </xf>
    <xf numFmtId="4" fontId="5" fillId="0" borderId="2" xfId="0" applyNumberFormat="1" applyFont="1" applyBorder="1" applyAlignment="1" applyProtection="1">
      <alignment horizontal="center" vertical="center"/>
      <protection locked="0"/>
    </xf>
    <xf numFmtId="2" fontId="11" fillId="0" borderId="2"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16" fillId="0" borderId="0" xfId="3" applyFont="1" applyAlignment="1">
      <alignment horizontal="left" vertical="top"/>
    </xf>
    <xf numFmtId="0" fontId="1" fillId="0" borderId="0" xfId="0" applyFont="1" applyAlignment="1">
      <alignment horizontal="left" vertical="top"/>
    </xf>
    <xf numFmtId="0" fontId="3" fillId="0" borderId="0" xfId="0" applyFont="1" applyFill="1" applyBorder="1" applyAlignment="1" applyProtection="1">
      <alignment horizontal="left"/>
    </xf>
    <xf numFmtId="0" fontId="15" fillId="0" borderId="0" xfId="0" applyFont="1" applyAlignment="1">
      <alignment horizontal="left" vertical="top" wrapText="1"/>
    </xf>
    <xf numFmtId="2" fontId="5" fillId="7" borderId="2" xfId="0" applyNumberFormat="1" applyFont="1" applyFill="1" applyBorder="1" applyAlignment="1" applyProtection="1">
      <alignment horizontal="center" vertical="center"/>
      <protection locked="0"/>
    </xf>
    <xf numFmtId="0" fontId="0" fillId="0" borderId="0" xfId="0" applyFill="1" applyBorder="1" applyAlignment="1">
      <alignment horizontal="center" wrapText="1"/>
    </xf>
    <xf numFmtId="0" fontId="0" fillId="0" borderId="0" xfId="0" applyBorder="1" applyAlignment="1">
      <alignment horizontal="center" wrapText="1"/>
    </xf>
    <xf numFmtId="0" fontId="0" fillId="0" borderId="0" xfId="0" applyFill="1" applyBorder="1" applyAlignment="1"/>
    <xf numFmtId="0" fontId="3" fillId="3" borderId="2" xfId="0" applyFont="1" applyFill="1" applyBorder="1" applyAlignment="1">
      <alignment horizontal="center"/>
    </xf>
    <xf numFmtId="0" fontId="3" fillId="3" borderId="2" xfId="0" applyFont="1" applyFill="1" applyBorder="1" applyAlignment="1" applyProtection="1">
      <alignment horizontal="center"/>
      <protection locked="0"/>
    </xf>
    <xf numFmtId="15" fontId="5" fillId="12" borderId="19" xfId="0" applyNumberFormat="1" applyFont="1" applyFill="1" applyBorder="1" applyAlignment="1" applyProtection="1">
      <alignment horizontal="center" vertical="center" wrapText="1"/>
      <protection locked="0"/>
    </xf>
    <xf numFmtId="15" fontId="5" fillId="12" borderId="27" xfId="0" applyNumberFormat="1" applyFont="1" applyFill="1" applyBorder="1" applyAlignment="1" applyProtection="1">
      <alignment horizontal="center" vertical="center" wrapText="1"/>
      <protection locked="0"/>
    </xf>
    <xf numFmtId="15" fontId="5" fillId="12" borderId="28" xfId="0" applyNumberFormat="1" applyFont="1" applyFill="1" applyBorder="1" applyAlignment="1" applyProtection="1">
      <alignment horizontal="center" vertical="center" wrapText="1"/>
      <protection locked="0"/>
    </xf>
    <xf numFmtId="0" fontId="1" fillId="9" borderId="22" xfId="0" applyFont="1" applyFill="1" applyBorder="1" applyAlignment="1" applyProtection="1">
      <alignment horizontal="center" vertical="center" wrapText="1"/>
    </xf>
    <xf numFmtId="0" fontId="0" fillId="0" borderId="21" xfId="0" applyBorder="1" applyAlignment="1">
      <alignment horizontal="center" vertical="center" wrapText="1"/>
    </xf>
    <xf numFmtId="0" fontId="10" fillId="0" borderId="0" xfId="0" applyFont="1" applyAlignment="1">
      <alignment wrapText="1"/>
    </xf>
    <xf numFmtId="0" fontId="3" fillId="0" borderId="0" xfId="0" applyFont="1" applyFill="1" applyBorder="1" applyAlignment="1" applyProtection="1">
      <alignment horizontal="left"/>
    </xf>
    <xf numFmtId="4" fontId="3" fillId="6" borderId="4" xfId="0" applyNumberFormat="1" applyFont="1" applyFill="1" applyBorder="1" applyAlignment="1" applyProtection="1">
      <alignment horizontal="center"/>
    </xf>
    <xf numFmtId="4" fontId="3" fillId="6" borderId="20" xfId="0" applyNumberFormat="1" applyFont="1" applyFill="1" applyBorder="1" applyAlignment="1" applyProtection="1">
      <alignment horizontal="center"/>
    </xf>
    <xf numFmtId="0" fontId="0" fillId="9" borderId="0" xfId="0" applyFill="1" applyAlignment="1" applyProtection="1">
      <alignment horizontal="left" vertical="top" wrapText="1"/>
      <protection locked="0"/>
    </xf>
    <xf numFmtId="0" fontId="0" fillId="0" borderId="0" xfId="0" applyAlignment="1"/>
    <xf numFmtId="0" fontId="13" fillId="6" borderId="4" xfId="0" applyFont="1" applyFill="1" applyBorder="1" applyAlignment="1" applyProtection="1">
      <alignment horizontal="left" vertical="center"/>
    </xf>
    <xf numFmtId="0" fontId="13" fillId="6" borderId="20" xfId="0" applyFont="1" applyFill="1" applyBorder="1" applyAlignment="1" applyProtection="1">
      <alignment horizontal="left" vertical="center"/>
    </xf>
    <xf numFmtId="0" fontId="13" fillId="6" borderId="24" xfId="0" applyFont="1" applyFill="1" applyBorder="1" applyAlignment="1" applyProtection="1">
      <alignment horizontal="left" vertical="center"/>
    </xf>
    <xf numFmtId="0" fontId="0" fillId="0" borderId="0" xfId="0" applyAlignment="1">
      <alignment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4" fillId="0" borderId="0" xfId="0" applyFont="1" applyAlignment="1">
      <alignment horizontal="left" vertical="center"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ibz.be/nl/hoe-kunt-u-uw-rechten-uitoefenen" TargetMode="External"/><Relationship Id="rId2" Type="http://schemas.openxmlformats.org/officeDocument/2006/relationships/hyperlink" Target="mailto:contact@apd-gba.be" TargetMode="External"/><Relationship Id="rId1" Type="http://schemas.openxmlformats.org/officeDocument/2006/relationships/hyperlink" Target="https://www.gegevensbeschermingsautoriteit.be/" TargetMode="External"/><Relationship Id="rId4" Type="http://schemas.openxmlformats.org/officeDocument/2006/relationships/hyperlink" Target="https://ibz.be/nl/privacyverkl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tabSelected="1" zoomScaleNormal="100" workbookViewId="0">
      <selection activeCell="F13" sqref="F13"/>
    </sheetView>
  </sheetViews>
  <sheetFormatPr baseColWidth="10" defaultColWidth="9" defaultRowHeight="11.4" x14ac:dyDescent="0.2"/>
  <cols>
    <col min="1" max="1" width="6.625" customWidth="1"/>
    <col min="2" max="2" width="47.25" customWidth="1"/>
    <col min="3" max="3" width="14.875" bestFit="1" customWidth="1"/>
    <col min="4" max="4" width="19.625" customWidth="1"/>
    <col min="5" max="5" width="11.125" style="33" customWidth="1"/>
    <col min="6" max="6" width="9.125" style="15" customWidth="1"/>
    <col min="7" max="7" width="10.375" style="15" customWidth="1"/>
    <col min="8" max="10" width="9.125" style="15" customWidth="1"/>
    <col min="11" max="11" width="9.125" customWidth="1"/>
    <col min="12" max="16" width="9" customWidth="1"/>
    <col min="17" max="18" width="0" hidden="1" customWidth="1"/>
    <col min="19" max="20" width="9" customWidth="1"/>
    <col min="21" max="21" width="0" hidden="1" customWidth="1"/>
  </cols>
  <sheetData>
    <row r="1" spans="1:21" ht="13.65" customHeight="1" x14ac:dyDescent="0.25">
      <c r="A1" s="94" t="s">
        <v>0</v>
      </c>
      <c r="B1" s="94"/>
      <c r="C1" s="94"/>
    </row>
    <row r="2" spans="1:21" ht="13.65" customHeight="1" x14ac:dyDescent="0.25">
      <c r="A2" s="94" t="s">
        <v>1</v>
      </c>
      <c r="B2" s="94"/>
      <c r="C2" s="94"/>
    </row>
    <row r="3" spans="1:21" ht="13.65" customHeight="1" x14ac:dyDescent="0.25">
      <c r="A3" s="94" t="s">
        <v>2</v>
      </c>
      <c r="B3" s="94"/>
      <c r="C3" s="94"/>
    </row>
    <row r="4" spans="1:21" ht="13.65" customHeight="1" x14ac:dyDescent="0.25">
      <c r="A4" s="95" t="s">
        <v>0</v>
      </c>
      <c r="B4" s="94"/>
      <c r="C4" s="94"/>
      <c r="D4" s="1"/>
    </row>
    <row r="5" spans="1:21" ht="11.25" customHeight="1" thickBot="1" x14ac:dyDescent="0.25">
      <c r="A5" s="2"/>
      <c r="B5" s="2"/>
      <c r="C5" s="3"/>
      <c r="D5" s="2"/>
      <c r="J5" s="93"/>
      <c r="K5" s="91"/>
      <c r="Q5" t="s">
        <v>3</v>
      </c>
    </row>
    <row r="6" spans="1:21" ht="15" customHeight="1" x14ac:dyDescent="0.25">
      <c r="A6" s="18" t="s">
        <v>4</v>
      </c>
      <c r="B6" s="19" t="s">
        <v>5</v>
      </c>
      <c r="C6" s="20" t="s">
        <v>6</v>
      </c>
      <c r="D6" s="2"/>
      <c r="J6" s="93"/>
      <c r="K6" s="92"/>
      <c r="Q6" t="s">
        <v>0</v>
      </c>
      <c r="U6" t="s">
        <v>7</v>
      </c>
    </row>
    <row r="7" spans="1:21" ht="15" customHeight="1" x14ac:dyDescent="0.25">
      <c r="A7" s="4" t="s">
        <v>8</v>
      </c>
      <c r="B7" s="5" t="s">
        <v>9</v>
      </c>
      <c r="C7" s="23">
        <f>'Simulatie staff'!F5</f>
        <v>0</v>
      </c>
      <c r="D7" s="2"/>
      <c r="K7" s="15"/>
    </row>
    <row r="8" spans="1:21" ht="13.65" customHeight="1" thickBot="1" x14ac:dyDescent="0.3">
      <c r="A8" s="21" t="s">
        <v>10</v>
      </c>
      <c r="B8" s="5" t="s">
        <v>11</v>
      </c>
      <c r="C8" s="25">
        <f>0</f>
        <v>0</v>
      </c>
      <c r="D8" s="85" t="s">
        <v>12</v>
      </c>
      <c r="E8" s="51">
        <f>40%*C7</f>
        <v>0</v>
      </c>
      <c r="K8" s="15"/>
    </row>
    <row r="9" spans="1:21" ht="13.8" thickBot="1" x14ac:dyDescent="0.3">
      <c r="A9" s="16"/>
      <c r="B9" s="16" t="s">
        <v>13</v>
      </c>
      <c r="C9" s="37">
        <f>SUM(C7:C8)</f>
        <v>0</v>
      </c>
      <c r="D9" s="7"/>
      <c r="K9" s="15"/>
    </row>
    <row r="10" spans="1:21" ht="11.25" customHeight="1" thickBot="1" x14ac:dyDescent="0.3">
      <c r="A10" s="8"/>
      <c r="B10" s="8"/>
      <c r="C10" s="9"/>
      <c r="D10" s="10"/>
    </row>
    <row r="11" spans="1:21" ht="15" customHeight="1" x14ac:dyDescent="0.25">
      <c r="A11" s="18" t="s">
        <v>4</v>
      </c>
      <c r="B11" s="19" t="s">
        <v>14</v>
      </c>
      <c r="C11" s="26" t="s">
        <v>15</v>
      </c>
    </row>
    <row r="12" spans="1:21" ht="15" customHeight="1" x14ac:dyDescent="0.25">
      <c r="A12" s="4" t="s">
        <v>16</v>
      </c>
      <c r="B12" s="11" t="s">
        <v>17</v>
      </c>
      <c r="C12" s="34">
        <v>0</v>
      </c>
      <c r="D12" s="6" t="str">
        <f>IF($C$17&gt;0,C12/$C$17,"")</f>
        <v/>
      </c>
    </row>
    <row r="13" spans="1:21" ht="15" customHeight="1" x14ac:dyDescent="0.25">
      <c r="A13" s="4" t="s">
        <v>18</v>
      </c>
      <c r="B13" s="11" t="s">
        <v>19</v>
      </c>
      <c r="C13" s="34">
        <v>0</v>
      </c>
      <c r="D13" s="6" t="str">
        <f>IF($C$17&gt;0,C13/$C$17,"")</f>
        <v/>
      </c>
    </row>
    <row r="14" spans="1:21" ht="15" customHeight="1" x14ac:dyDescent="0.25">
      <c r="A14" s="4" t="s">
        <v>20</v>
      </c>
      <c r="B14" s="11" t="s">
        <v>21</v>
      </c>
      <c r="C14" s="34">
        <v>0</v>
      </c>
      <c r="D14" s="6" t="str">
        <f>IF($C$17&gt;0,C14/$C$17,"")</f>
        <v/>
      </c>
    </row>
    <row r="15" spans="1:21" ht="15" customHeight="1" x14ac:dyDescent="0.25">
      <c r="A15" s="4" t="s">
        <v>22</v>
      </c>
      <c r="B15" s="11" t="s">
        <v>23</v>
      </c>
      <c r="C15" s="34">
        <v>0</v>
      </c>
      <c r="D15" s="6" t="str">
        <f>IF($C$17&gt;0,C15/$C$17,"")</f>
        <v/>
      </c>
      <c r="G15" s="31"/>
      <c r="H15" s="32"/>
    </row>
    <row r="16" spans="1:21" ht="15" customHeight="1" thickBot="1" x14ac:dyDescent="0.3">
      <c r="A16" s="4" t="s">
        <v>24</v>
      </c>
      <c r="B16" s="35" t="s">
        <v>25</v>
      </c>
      <c r="C16" s="38">
        <f>VLOOKUP(A4,'Background formulas'!A6:B9,2,FALSE)</f>
        <v>0</v>
      </c>
      <c r="D16" s="6" t="str">
        <f>IF($C$17&gt;0,C16/$C$17,"")</f>
        <v/>
      </c>
      <c r="E16" s="32" t="e">
        <f>VLOOKUP(A4,'Background formulas'!A7:C9,3,FALSE)</f>
        <v>#N/A</v>
      </c>
      <c r="G16" s="31"/>
      <c r="H16" s="32"/>
    </row>
    <row r="17" spans="1:4" ht="13.8" thickBot="1" x14ac:dyDescent="0.3">
      <c r="A17" s="16"/>
      <c r="B17" s="36" t="s">
        <v>26</v>
      </c>
      <c r="C17" s="37">
        <f>SUM(C12:C16)</f>
        <v>0</v>
      </c>
      <c r="D17" s="30" t="str">
        <f>IF(ROUND(C17,2)&lt;&gt;ROUND(C9,2),"Error: budget not balanced","")</f>
        <v/>
      </c>
    </row>
    <row r="18" spans="1:4" ht="11.25" customHeight="1" thickBot="1" x14ac:dyDescent="0.25">
      <c r="A18" s="2"/>
      <c r="B18" s="2"/>
      <c r="C18" s="3"/>
      <c r="D18" s="2"/>
    </row>
    <row r="19" spans="1:4" ht="15" hidden="1" customHeight="1" thickBot="1" x14ac:dyDescent="0.3">
      <c r="A19" s="2"/>
      <c r="B19" s="39" t="s">
        <v>27</v>
      </c>
      <c r="C19" s="13" t="e">
        <f>#REF!/#REF!</f>
        <v>#REF!</v>
      </c>
      <c r="D19" s="2"/>
    </row>
    <row r="20" spans="1:4" ht="13.8" thickBot="1" x14ac:dyDescent="0.3">
      <c r="B20" s="40" t="s">
        <v>28</v>
      </c>
      <c r="C20" s="41" t="e">
        <f>C16/C9</f>
        <v>#DIV/0!</v>
      </c>
      <c r="D20" s="29"/>
    </row>
    <row r="21" spans="1:4" ht="15" customHeight="1" x14ac:dyDescent="0.2">
      <c r="C21" s="14"/>
    </row>
  </sheetData>
  <mergeCells count="6">
    <mergeCell ref="K5:K6"/>
    <mergeCell ref="J5:J6"/>
    <mergeCell ref="A1:C1"/>
    <mergeCell ref="A2:C2"/>
    <mergeCell ref="A3:C3"/>
    <mergeCell ref="A4:C4"/>
  </mergeCells>
  <phoneticPr fontId="5" type="noConversion"/>
  <pageMargins left="0.75" right="0.75" top="1" bottom="1" header="0.5" footer="0.5"/>
  <pageSetup paperSize="9" scale="92" orientation="portrait" r:id="rId1"/>
  <headerFooter alignWithMargins="0">
    <oddFooter>&amp;R&amp;P/&amp;N</oddFooter>
  </headerFooter>
  <ignoredErrors>
    <ignoredError sqref="C20"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select an option from the drop-down list." promptTitle="Make a choice" prompt="Please select an option from the drop-down list.">
          <x14:formula1>
            <xm:f>'Background formulas'!$A$6:$A$9</xm:f>
          </x14:formula1>
          <xm:sqref>A4:C4</xm:sqref>
        </x14:dataValidation>
        <x14:dataValidation type="list" allowBlank="1" showInputMessage="1" showErrorMessage="1" errorTitle="Error!" error="Please select an option from the drop-down list." promptTitle="Make a choice" prompt="Please select an option from the drop-down list.">
          <x14:formula1>
            <xm:f>'Background formulas'!$A$1:$A$4</xm:f>
          </x14:formula1>
          <xm:sqref>A1:C1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zoomScaleNormal="100" workbookViewId="0">
      <selection activeCell="C10" sqref="C10"/>
    </sheetView>
  </sheetViews>
  <sheetFormatPr baseColWidth="10" defaultColWidth="9" defaultRowHeight="11.4" x14ac:dyDescent="0.2"/>
  <cols>
    <col min="1" max="1" width="6.75" customWidth="1"/>
    <col min="2" max="2" width="47.25" customWidth="1"/>
    <col min="3" max="3" width="14.875" bestFit="1" customWidth="1"/>
    <col min="4" max="4" width="28.375" bestFit="1" customWidth="1"/>
    <col min="5" max="5" width="13.25" style="15" customWidth="1"/>
    <col min="6" max="8" width="9.125" style="15" customWidth="1"/>
    <col min="9" max="9" width="9.125" customWidth="1"/>
    <col min="10" max="14" width="9" customWidth="1"/>
    <col min="15" max="16" width="0" hidden="1" customWidth="1"/>
    <col min="17" max="18" width="9" customWidth="1"/>
    <col min="19" max="19" width="0" hidden="1" customWidth="1"/>
  </cols>
  <sheetData>
    <row r="1" spans="1:19" ht="13.65" customHeight="1" x14ac:dyDescent="0.25">
      <c r="A1" s="94" t="s">
        <v>0</v>
      </c>
      <c r="B1" s="94"/>
      <c r="C1" s="94"/>
    </row>
    <row r="2" spans="1:19" ht="13.65" customHeight="1" x14ac:dyDescent="0.25">
      <c r="A2" s="94" t="s">
        <v>1</v>
      </c>
      <c r="B2" s="94"/>
      <c r="C2" s="94"/>
    </row>
    <row r="3" spans="1:19" ht="13.65" customHeight="1" x14ac:dyDescent="0.25">
      <c r="A3" s="94" t="s">
        <v>2</v>
      </c>
      <c r="B3" s="94"/>
      <c r="C3" s="94"/>
    </row>
    <row r="4" spans="1:19" ht="13.65" customHeight="1" x14ac:dyDescent="0.25">
      <c r="A4" s="95" t="s">
        <v>0</v>
      </c>
      <c r="B4" s="94"/>
      <c r="C4" s="94"/>
      <c r="D4" s="1"/>
    </row>
    <row r="5" spans="1:19" ht="11.25" customHeight="1" thickBot="1" x14ac:dyDescent="0.25">
      <c r="A5" s="2"/>
      <c r="B5" s="2"/>
      <c r="C5" s="3"/>
      <c r="D5" s="2"/>
      <c r="H5" s="93"/>
      <c r="I5" s="91"/>
      <c r="O5" t="s">
        <v>3</v>
      </c>
    </row>
    <row r="6" spans="1:19" ht="15" customHeight="1" x14ac:dyDescent="0.25">
      <c r="A6" s="18" t="s">
        <v>4</v>
      </c>
      <c r="B6" s="19" t="s">
        <v>5</v>
      </c>
      <c r="C6" s="20" t="s">
        <v>6</v>
      </c>
      <c r="D6" s="2"/>
      <c r="H6" s="93"/>
      <c r="I6" s="92"/>
      <c r="O6" t="s">
        <v>0</v>
      </c>
      <c r="S6" t="s">
        <v>7</v>
      </c>
    </row>
    <row r="7" spans="1:19" ht="15" customHeight="1" x14ac:dyDescent="0.25">
      <c r="A7" s="12"/>
      <c r="B7" s="12" t="s">
        <v>29</v>
      </c>
      <c r="C7" s="22">
        <f>SUM(C8:C9)</f>
        <v>0</v>
      </c>
      <c r="D7" s="2"/>
      <c r="I7" s="15"/>
    </row>
    <row r="8" spans="1:19" ht="15" customHeight="1" x14ac:dyDescent="0.25">
      <c r="A8" s="4" t="s">
        <v>8</v>
      </c>
      <c r="B8" s="5" t="s">
        <v>9</v>
      </c>
      <c r="C8" s="23">
        <f>'Simulatie staff'!F5</f>
        <v>0</v>
      </c>
      <c r="D8" s="2"/>
      <c r="I8" s="15"/>
    </row>
    <row r="9" spans="1:19" ht="15" customHeight="1" x14ac:dyDescent="0.25">
      <c r="A9" s="4" t="s">
        <v>10</v>
      </c>
      <c r="B9" s="42" t="s">
        <v>30</v>
      </c>
      <c r="C9" s="43">
        <f>0</f>
        <v>0</v>
      </c>
      <c r="D9" s="2"/>
      <c r="E9" s="31"/>
      <c r="I9" s="15"/>
    </row>
    <row r="10" spans="1:19" ht="15" customHeight="1" x14ac:dyDescent="0.25">
      <c r="A10" s="12"/>
      <c r="B10" s="44" t="s">
        <v>31</v>
      </c>
      <c r="C10" s="45">
        <f>SUM(C11)</f>
        <v>0</v>
      </c>
      <c r="I10" s="15"/>
    </row>
    <row r="11" spans="1:19" ht="13.65" customHeight="1" thickBot="1" x14ac:dyDescent="0.3">
      <c r="A11" s="28" t="s">
        <v>16</v>
      </c>
      <c r="B11" s="27" t="s">
        <v>0</v>
      </c>
      <c r="C11" s="24">
        <f>VLOOKUP(B11, 'Background formulas'!A11:B13,2,FALSE)</f>
        <v>0</v>
      </c>
      <c r="D11" s="46"/>
      <c r="I11" s="15"/>
    </row>
    <row r="12" spans="1:19" ht="13.8" thickBot="1" x14ac:dyDescent="0.3">
      <c r="A12" s="16"/>
      <c r="B12" s="16" t="s">
        <v>32</v>
      </c>
      <c r="C12" s="17">
        <f>C7+C10</f>
        <v>0</v>
      </c>
      <c r="D12" s="7"/>
      <c r="I12" s="15"/>
    </row>
    <row r="13" spans="1:19" ht="11.25" customHeight="1" thickBot="1" x14ac:dyDescent="0.3">
      <c r="A13" s="8"/>
      <c r="B13" s="8"/>
      <c r="C13" s="9"/>
      <c r="D13" s="10"/>
    </row>
    <row r="14" spans="1:19" ht="15" customHeight="1" x14ac:dyDescent="0.25">
      <c r="A14" s="18" t="s">
        <v>4</v>
      </c>
      <c r="B14" s="19" t="s">
        <v>14</v>
      </c>
      <c r="C14" s="26" t="s">
        <v>15</v>
      </c>
    </row>
    <row r="15" spans="1:19" ht="15" customHeight="1" x14ac:dyDescent="0.25">
      <c r="A15" s="4" t="s">
        <v>18</v>
      </c>
      <c r="B15" s="11" t="s">
        <v>17</v>
      </c>
      <c r="C15" s="34">
        <v>0</v>
      </c>
      <c r="D15" s="6" t="str">
        <f>IF($C$20&gt;0,C15/$C$20,"")</f>
        <v/>
      </c>
    </row>
    <row r="16" spans="1:19" ht="15" customHeight="1" x14ac:dyDescent="0.25">
      <c r="A16" s="4" t="s">
        <v>20</v>
      </c>
      <c r="B16" s="11" t="s">
        <v>19</v>
      </c>
      <c r="C16" s="34">
        <v>0</v>
      </c>
      <c r="D16" s="6" t="str">
        <f>IF($C$20&gt;0,C16/$C$20,"")</f>
        <v/>
      </c>
    </row>
    <row r="17" spans="1:19" ht="15" customHeight="1" x14ac:dyDescent="0.25">
      <c r="A17" s="4" t="s">
        <v>22</v>
      </c>
      <c r="B17" s="11" t="s">
        <v>21</v>
      </c>
      <c r="C17" s="34">
        <v>0</v>
      </c>
      <c r="D17" s="6" t="str">
        <f>IF($C$20&gt;0,C17/$C$20,"")</f>
        <v/>
      </c>
    </row>
    <row r="18" spans="1:19" ht="15" customHeight="1" x14ac:dyDescent="0.25">
      <c r="A18" s="4" t="s">
        <v>24</v>
      </c>
      <c r="B18" s="11" t="s">
        <v>23</v>
      </c>
      <c r="C18" s="34">
        <v>0</v>
      </c>
      <c r="D18" s="6" t="str">
        <f>IF($C$20&gt;0,C18/$C$20,"")</f>
        <v/>
      </c>
      <c r="E18" s="31"/>
      <c r="F18" s="32"/>
    </row>
    <row r="19" spans="1:19" ht="15" customHeight="1" thickBot="1" x14ac:dyDescent="0.3">
      <c r="A19" s="4" t="s">
        <v>33</v>
      </c>
      <c r="B19" s="35" t="s">
        <v>34</v>
      </c>
      <c r="C19" s="38">
        <f>VLOOKUP(A4,'Background formulas'!E6:F9,2,FALSE)</f>
        <v>0</v>
      </c>
      <c r="D19" s="6" t="str">
        <f>IF($C$20&gt;0,C19/$C$20,"")</f>
        <v/>
      </c>
      <c r="E19" s="49" t="e">
        <f>VLOOKUP(A4,'Background formulas'!E7:G9,3,FALSE)</f>
        <v>#N/A</v>
      </c>
      <c r="F19" s="32"/>
    </row>
    <row r="20" spans="1:19" s="15" customFormat="1" ht="13.8" thickBot="1" x14ac:dyDescent="0.3">
      <c r="A20" s="16"/>
      <c r="B20" s="36" t="s">
        <v>35</v>
      </c>
      <c r="C20" s="37">
        <f>SUM(C15:C19)</f>
        <v>0</v>
      </c>
      <c r="D20" s="30" t="str">
        <f>IF(ROUND(C20,2)&lt;&gt;ROUND(C12,2),"Error: budget not balanced","")</f>
        <v/>
      </c>
      <c r="I20"/>
      <c r="J20"/>
      <c r="K20"/>
      <c r="L20"/>
      <c r="M20"/>
      <c r="N20"/>
      <c r="O20"/>
      <c r="P20"/>
      <c r="Q20"/>
      <c r="R20"/>
      <c r="S20"/>
    </row>
    <row r="21" spans="1:19" s="15" customFormat="1" ht="11.25" customHeight="1" thickBot="1" x14ac:dyDescent="0.25">
      <c r="A21" s="2"/>
      <c r="B21" s="2"/>
      <c r="C21" s="3"/>
      <c r="D21" s="2"/>
      <c r="I21"/>
      <c r="J21"/>
      <c r="K21"/>
      <c r="L21"/>
      <c r="M21"/>
      <c r="N21"/>
      <c r="O21"/>
      <c r="P21"/>
      <c r="Q21"/>
      <c r="R21"/>
      <c r="S21"/>
    </row>
    <row r="22" spans="1:19" s="15" customFormat="1" ht="15" hidden="1" customHeight="1" thickBot="1" x14ac:dyDescent="0.3">
      <c r="A22" s="2"/>
      <c r="B22" s="39" t="s">
        <v>27</v>
      </c>
      <c r="C22" s="13" t="e">
        <f>#REF!/#REF!</f>
        <v>#REF!</v>
      </c>
      <c r="D22" s="2"/>
      <c r="I22"/>
      <c r="J22"/>
      <c r="K22"/>
      <c r="L22"/>
      <c r="M22"/>
      <c r="N22"/>
      <c r="O22"/>
      <c r="P22"/>
      <c r="Q22"/>
      <c r="R22"/>
      <c r="S22"/>
    </row>
    <row r="23" spans="1:19" s="15" customFormat="1" ht="13.8" thickBot="1" x14ac:dyDescent="0.3">
      <c r="A23"/>
      <c r="B23" s="40" t="s">
        <v>28</v>
      </c>
      <c r="C23" s="50" t="e">
        <f>C19/C12</f>
        <v>#DIV/0!</v>
      </c>
      <c r="D23" s="29"/>
      <c r="I23"/>
      <c r="J23"/>
      <c r="K23"/>
      <c r="L23"/>
      <c r="M23"/>
      <c r="N23"/>
      <c r="O23"/>
      <c r="P23"/>
      <c r="Q23"/>
      <c r="R23"/>
      <c r="S23"/>
    </row>
    <row r="24" spans="1:19" s="15" customFormat="1" ht="15" customHeight="1" x14ac:dyDescent="0.2">
      <c r="A24"/>
      <c r="B24"/>
      <c r="C24" s="14"/>
      <c r="D24"/>
      <c r="I24"/>
      <c r="J24"/>
      <c r="K24"/>
      <c r="L24"/>
      <c r="M24"/>
      <c r="N24"/>
      <c r="O24"/>
      <c r="P24"/>
      <c r="Q24"/>
      <c r="R24"/>
      <c r="S24"/>
    </row>
  </sheetData>
  <mergeCells count="6">
    <mergeCell ref="I5:I6"/>
    <mergeCell ref="A1:C1"/>
    <mergeCell ref="A2:C2"/>
    <mergeCell ref="A3:C3"/>
    <mergeCell ref="A4:C4"/>
    <mergeCell ref="H5:H6"/>
  </mergeCells>
  <pageMargins left="0.75" right="0.75" top="1" bottom="1" header="0.5" footer="0.5"/>
  <pageSetup paperSize="9" scale="92" orientation="portrait" r:id="rId1"/>
  <headerFooter alignWithMargins="0">
    <oddFooter>&amp;R&amp;P/&amp;N</oddFooter>
  </headerFooter>
  <ignoredErrors>
    <ignoredError sqref="C23"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Please select an option from the drop-down list." promptTitle="Make a choice" prompt="Please select an option from the drop-down list.">
          <x14:formula1>
            <xm:f>'Background formulas'!$A$11:$A$13</xm:f>
          </x14:formula1>
          <xm:sqref>B11</xm:sqref>
        </x14:dataValidation>
        <x14:dataValidation type="list" allowBlank="1" showInputMessage="1" showErrorMessage="1" errorTitle="Error!" error="Please select an option from the drop-down list." promptTitle="Make a choice" prompt="Please select an option from the drop-down list.">
          <x14:formula1>
            <xm:f>'Background formulas'!$A$6:$A$9</xm:f>
          </x14:formula1>
          <xm:sqref>A4:C4</xm:sqref>
        </x14:dataValidation>
        <x14:dataValidation type="list" allowBlank="1" showInputMessage="1" showErrorMessage="1" errorTitle="Error!" error="Please select an option from the drop-down list." promptTitle="Make a choice" prompt="Please select an option from the drop-down list.">
          <x14:formula1>
            <xm:f>'Background formulas'!$A$1:$A$4</xm:f>
          </x14:formula1>
          <xm:sqref>A1:C1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C9" sqref="C9"/>
    </sheetView>
  </sheetViews>
  <sheetFormatPr baseColWidth="10" defaultColWidth="9" defaultRowHeight="11.4" x14ac:dyDescent="0.2"/>
  <cols>
    <col min="2" max="2" width="27.375" customWidth="1"/>
    <col min="3" max="3" width="18.25" customWidth="1"/>
    <col min="4" max="4" width="13.25" customWidth="1"/>
    <col min="5" max="5" width="13.75" customWidth="1"/>
    <col min="6" max="6" width="13.125" customWidth="1"/>
    <col min="7" max="7" width="18.125" customWidth="1"/>
  </cols>
  <sheetData>
    <row r="1" spans="1:8" ht="13.2" x14ac:dyDescent="0.25">
      <c r="A1" s="63"/>
      <c r="B1" s="66" t="s">
        <v>36</v>
      </c>
      <c r="C1" s="107"/>
      <c r="D1" s="108"/>
      <c r="E1" s="108"/>
      <c r="F1" s="109"/>
      <c r="G1" s="63"/>
      <c r="H1" s="63"/>
    </row>
    <row r="2" spans="1:8" ht="13.2" x14ac:dyDescent="0.25">
      <c r="A2" s="63"/>
      <c r="B2" s="66" t="s">
        <v>37</v>
      </c>
      <c r="C2" s="107"/>
      <c r="D2" s="108"/>
      <c r="E2" s="108"/>
      <c r="F2" s="109"/>
      <c r="G2" s="63"/>
      <c r="H2" s="63"/>
    </row>
    <row r="3" spans="1:8" ht="13.8" x14ac:dyDescent="0.25">
      <c r="A3" s="62"/>
      <c r="B3" s="62"/>
      <c r="C3" s="62"/>
      <c r="D3" s="62"/>
      <c r="E3" s="62"/>
      <c r="F3" s="62"/>
      <c r="G3" s="62"/>
      <c r="H3" s="61"/>
    </row>
    <row r="4" spans="1:8" ht="13.2" x14ac:dyDescent="0.25">
      <c r="A4" s="67" t="s">
        <v>38</v>
      </c>
      <c r="B4" s="70"/>
      <c r="C4" s="68"/>
      <c r="D4" s="68"/>
      <c r="E4" s="68"/>
      <c r="F4" s="73" t="s">
        <v>39</v>
      </c>
      <c r="G4" s="2"/>
      <c r="H4" s="60"/>
    </row>
    <row r="5" spans="1:8" ht="13.8" thickBot="1" x14ac:dyDescent="0.3">
      <c r="A5" s="69" t="s">
        <v>40</v>
      </c>
      <c r="B5" s="71"/>
      <c r="C5" s="102"/>
      <c r="D5" s="102"/>
      <c r="E5" s="102"/>
      <c r="F5" s="74">
        <f>SUM(F9:F23)</f>
        <v>0</v>
      </c>
      <c r="G5" s="2"/>
      <c r="H5" s="2"/>
    </row>
    <row r="6" spans="1:8" ht="13.2" x14ac:dyDescent="0.25">
      <c r="A6" s="59"/>
      <c r="B6" s="72"/>
      <c r="C6" s="88"/>
      <c r="D6" s="88"/>
      <c r="E6" s="88"/>
      <c r="F6" s="52"/>
      <c r="G6" s="99" t="s">
        <v>41</v>
      </c>
      <c r="H6" s="2"/>
    </row>
    <row r="7" spans="1:8" s="65" customFormat="1" ht="22.8" x14ac:dyDescent="0.2">
      <c r="A7" s="76" t="s">
        <v>42</v>
      </c>
      <c r="B7" s="75" t="s">
        <v>43</v>
      </c>
      <c r="C7" s="77" t="s">
        <v>44</v>
      </c>
      <c r="D7" s="77" t="s">
        <v>45</v>
      </c>
      <c r="E7" s="77" t="s">
        <v>46</v>
      </c>
      <c r="F7" s="78" t="s">
        <v>39</v>
      </c>
      <c r="G7" s="100"/>
      <c r="H7" s="64"/>
    </row>
    <row r="8" spans="1:8" ht="13.2" x14ac:dyDescent="0.25">
      <c r="A8" s="103" t="s">
        <v>9</v>
      </c>
      <c r="B8" s="104"/>
      <c r="C8" s="104"/>
      <c r="D8" s="104"/>
      <c r="E8" s="104"/>
      <c r="F8" s="104"/>
      <c r="G8" s="79"/>
      <c r="H8" s="57"/>
    </row>
    <row r="9" spans="1:8" x14ac:dyDescent="0.2">
      <c r="A9" s="81"/>
      <c r="B9" s="82"/>
      <c r="C9" s="83"/>
      <c r="D9" s="80">
        <f>C9*(1.08/100)</f>
        <v>0</v>
      </c>
      <c r="E9" s="90"/>
      <c r="F9" s="58">
        <f>D9*(1720*E9%)</f>
        <v>0</v>
      </c>
      <c r="G9" s="96" t="s">
        <v>47</v>
      </c>
      <c r="H9" s="57"/>
    </row>
    <row r="10" spans="1:8" x14ac:dyDescent="0.2">
      <c r="A10" s="84"/>
      <c r="B10" s="82"/>
      <c r="C10" s="83"/>
      <c r="D10" s="80">
        <f t="shared" ref="D10:D23" si="0">C10*(1.08/100)</f>
        <v>0</v>
      </c>
      <c r="E10" s="90"/>
      <c r="F10" s="58">
        <f t="shared" ref="F10:F23" si="1">D10*(1720*E10%)</f>
        <v>0</v>
      </c>
      <c r="G10" s="97"/>
      <c r="H10" s="57"/>
    </row>
    <row r="11" spans="1:8" x14ac:dyDescent="0.2">
      <c r="A11" s="81"/>
      <c r="B11" s="82"/>
      <c r="C11" s="83"/>
      <c r="D11" s="80">
        <f t="shared" si="0"/>
        <v>0</v>
      </c>
      <c r="E11" s="90"/>
      <c r="F11" s="58">
        <f t="shared" si="1"/>
        <v>0</v>
      </c>
      <c r="G11" s="97"/>
      <c r="H11" s="57"/>
    </row>
    <row r="12" spans="1:8" x14ac:dyDescent="0.2">
      <c r="A12" s="81"/>
      <c r="B12" s="82"/>
      <c r="C12" s="83"/>
      <c r="D12" s="80">
        <f t="shared" si="0"/>
        <v>0</v>
      </c>
      <c r="E12" s="90"/>
      <c r="F12" s="58">
        <f t="shared" si="1"/>
        <v>0</v>
      </c>
      <c r="G12" s="97"/>
      <c r="H12" s="57"/>
    </row>
    <row r="13" spans="1:8" x14ac:dyDescent="0.2">
      <c r="A13" s="81"/>
      <c r="B13" s="82"/>
      <c r="C13" s="83"/>
      <c r="D13" s="80">
        <f t="shared" si="0"/>
        <v>0</v>
      </c>
      <c r="E13" s="90"/>
      <c r="F13" s="58">
        <f t="shared" si="1"/>
        <v>0</v>
      </c>
      <c r="G13" s="97"/>
      <c r="H13" s="57"/>
    </row>
    <row r="14" spans="1:8" x14ac:dyDescent="0.2">
      <c r="A14" s="81"/>
      <c r="B14" s="82"/>
      <c r="C14" s="83"/>
      <c r="D14" s="80">
        <f t="shared" si="0"/>
        <v>0</v>
      </c>
      <c r="E14" s="90"/>
      <c r="F14" s="58">
        <f t="shared" si="1"/>
        <v>0</v>
      </c>
      <c r="G14" s="97"/>
      <c r="H14" s="57"/>
    </row>
    <row r="15" spans="1:8" x14ac:dyDescent="0.2">
      <c r="A15" s="81"/>
      <c r="B15" s="82"/>
      <c r="C15" s="83"/>
      <c r="D15" s="80">
        <f t="shared" si="0"/>
        <v>0</v>
      </c>
      <c r="E15" s="90"/>
      <c r="F15" s="58">
        <f t="shared" si="1"/>
        <v>0</v>
      </c>
      <c r="G15" s="97"/>
      <c r="H15" s="57"/>
    </row>
    <row r="16" spans="1:8" x14ac:dyDescent="0.2">
      <c r="A16" s="81"/>
      <c r="B16" s="82"/>
      <c r="C16" s="83"/>
      <c r="D16" s="80">
        <f t="shared" si="0"/>
        <v>0</v>
      </c>
      <c r="E16" s="90"/>
      <c r="F16" s="58">
        <f t="shared" si="1"/>
        <v>0</v>
      </c>
      <c r="G16" s="97"/>
      <c r="H16" s="57"/>
    </row>
    <row r="17" spans="1:8" x14ac:dyDescent="0.2">
      <c r="A17" s="81"/>
      <c r="B17" s="82"/>
      <c r="C17" s="83"/>
      <c r="D17" s="80">
        <f t="shared" si="0"/>
        <v>0</v>
      </c>
      <c r="E17" s="90"/>
      <c r="F17" s="58">
        <f t="shared" si="1"/>
        <v>0</v>
      </c>
      <c r="G17" s="97"/>
      <c r="H17" s="57"/>
    </row>
    <row r="18" spans="1:8" x14ac:dyDescent="0.2">
      <c r="A18" s="81"/>
      <c r="B18" s="82"/>
      <c r="C18" s="83"/>
      <c r="D18" s="80">
        <f t="shared" si="0"/>
        <v>0</v>
      </c>
      <c r="E18" s="90"/>
      <c r="F18" s="58">
        <f t="shared" si="1"/>
        <v>0</v>
      </c>
      <c r="G18" s="97"/>
      <c r="H18" s="57"/>
    </row>
    <row r="19" spans="1:8" x14ac:dyDescent="0.2">
      <c r="A19" s="81"/>
      <c r="B19" s="82"/>
      <c r="C19" s="83"/>
      <c r="D19" s="80">
        <f t="shared" si="0"/>
        <v>0</v>
      </c>
      <c r="E19" s="90"/>
      <c r="F19" s="58">
        <f t="shared" si="1"/>
        <v>0</v>
      </c>
      <c r="G19" s="97"/>
      <c r="H19" s="57"/>
    </row>
    <row r="20" spans="1:8" x14ac:dyDescent="0.2">
      <c r="A20" s="81"/>
      <c r="B20" s="82"/>
      <c r="C20" s="83"/>
      <c r="D20" s="80">
        <f t="shared" si="0"/>
        <v>0</v>
      </c>
      <c r="E20" s="90"/>
      <c r="F20" s="58">
        <f t="shared" si="1"/>
        <v>0</v>
      </c>
      <c r="G20" s="97"/>
      <c r="H20" s="57"/>
    </row>
    <row r="21" spans="1:8" x14ac:dyDescent="0.2">
      <c r="A21" s="81"/>
      <c r="B21" s="82"/>
      <c r="C21" s="83"/>
      <c r="D21" s="80">
        <f t="shared" si="0"/>
        <v>0</v>
      </c>
      <c r="E21" s="90"/>
      <c r="F21" s="58">
        <f t="shared" si="1"/>
        <v>0</v>
      </c>
      <c r="G21" s="97"/>
      <c r="H21" s="57"/>
    </row>
    <row r="22" spans="1:8" x14ac:dyDescent="0.2">
      <c r="A22" s="81"/>
      <c r="B22" s="82"/>
      <c r="C22" s="83"/>
      <c r="D22" s="80">
        <f t="shared" si="0"/>
        <v>0</v>
      </c>
      <c r="E22" s="90"/>
      <c r="F22" s="58">
        <f t="shared" si="1"/>
        <v>0</v>
      </c>
      <c r="G22" s="97"/>
      <c r="H22" s="57"/>
    </row>
    <row r="23" spans="1:8" x14ac:dyDescent="0.2">
      <c r="A23" s="81"/>
      <c r="B23" s="82"/>
      <c r="C23" s="83"/>
      <c r="D23" s="80">
        <f t="shared" si="0"/>
        <v>0</v>
      </c>
      <c r="E23" s="90"/>
      <c r="F23" s="58">
        <f t="shared" si="1"/>
        <v>0</v>
      </c>
      <c r="G23" s="98"/>
      <c r="H23" s="57"/>
    </row>
    <row r="24" spans="1:8" x14ac:dyDescent="0.2">
      <c r="F24" s="2"/>
    </row>
    <row r="25" spans="1:8" x14ac:dyDescent="0.2">
      <c r="A25" s="56"/>
      <c r="B25" s="56" t="s">
        <v>48</v>
      </c>
      <c r="C25" s="105"/>
      <c r="D25" s="105"/>
      <c r="E25" s="105"/>
      <c r="F25" s="105"/>
    </row>
    <row r="26" spans="1:8" x14ac:dyDescent="0.2">
      <c r="A26" s="55"/>
      <c r="B26" s="55"/>
      <c r="C26" s="105"/>
      <c r="D26" s="105"/>
      <c r="E26" s="105"/>
      <c r="F26" s="105"/>
    </row>
    <row r="27" spans="1:8" x14ac:dyDescent="0.2">
      <c r="A27" s="55"/>
      <c r="B27" s="55"/>
      <c r="C27" s="105"/>
      <c r="D27" s="105"/>
      <c r="E27" s="105"/>
      <c r="F27" s="105"/>
    </row>
    <row r="28" spans="1:8" x14ac:dyDescent="0.2">
      <c r="A28" s="56"/>
      <c r="B28" s="56"/>
      <c r="C28" s="105"/>
      <c r="D28" s="105"/>
      <c r="E28" s="105"/>
      <c r="F28" s="105"/>
    </row>
    <row r="29" spans="1:8" x14ac:dyDescent="0.2">
      <c r="A29" s="55"/>
      <c r="B29" s="55"/>
      <c r="C29" s="105"/>
      <c r="D29" s="105"/>
      <c r="E29" s="105"/>
      <c r="F29" s="105"/>
    </row>
    <row r="30" spans="1:8" x14ac:dyDescent="0.2">
      <c r="A30" s="55"/>
      <c r="B30" s="55"/>
      <c r="C30" s="105"/>
      <c r="D30" s="105"/>
      <c r="E30" s="105"/>
      <c r="F30" s="105"/>
    </row>
    <row r="32" spans="1:8" x14ac:dyDescent="0.2">
      <c r="A32" s="54"/>
      <c r="B32" s="54"/>
    </row>
    <row r="33" spans="1:6" x14ac:dyDescent="0.2">
      <c r="A33" s="53"/>
      <c r="B33" s="53"/>
    </row>
    <row r="34" spans="1:6" x14ac:dyDescent="0.2">
      <c r="C34" s="106"/>
      <c r="D34" s="106"/>
      <c r="E34" s="106"/>
      <c r="F34" s="106"/>
    </row>
    <row r="35" spans="1:6" x14ac:dyDescent="0.2">
      <c r="C35" s="106"/>
      <c r="D35" s="106"/>
      <c r="E35" s="106"/>
      <c r="F35" s="106"/>
    </row>
    <row r="36" spans="1:6" x14ac:dyDescent="0.2">
      <c r="C36" s="110"/>
      <c r="D36" s="110"/>
      <c r="E36" s="110"/>
      <c r="F36" s="110"/>
    </row>
    <row r="37" spans="1:6" x14ac:dyDescent="0.2">
      <c r="C37" s="106"/>
      <c r="D37" s="106"/>
      <c r="E37" s="106"/>
      <c r="F37" s="106"/>
    </row>
    <row r="38" spans="1:6" x14ac:dyDescent="0.2">
      <c r="C38" s="106"/>
      <c r="D38" s="106"/>
      <c r="E38" s="106"/>
      <c r="F38" s="106"/>
    </row>
    <row r="39" spans="1:6" ht="13.2" x14ac:dyDescent="0.25">
      <c r="C39" s="101"/>
      <c r="D39" s="101"/>
      <c r="E39" s="101"/>
      <c r="F39" s="101"/>
    </row>
    <row r="40" spans="1:6" x14ac:dyDescent="0.2">
      <c r="C40" s="106"/>
      <c r="D40" s="106"/>
      <c r="E40" s="106"/>
      <c r="F40" s="106"/>
    </row>
    <row r="41" spans="1:6" ht="13.2" x14ac:dyDescent="0.25">
      <c r="C41" s="101"/>
      <c r="D41" s="101"/>
      <c r="E41" s="101"/>
      <c r="F41" s="101"/>
    </row>
    <row r="42" spans="1:6" x14ac:dyDescent="0.2">
      <c r="C42" s="110"/>
      <c r="D42" s="110"/>
      <c r="E42" s="110"/>
      <c r="F42" s="110"/>
    </row>
    <row r="43" spans="1:6" x14ac:dyDescent="0.2">
      <c r="C43" s="106"/>
      <c r="D43" s="106"/>
      <c r="E43" s="106"/>
      <c r="F43" s="106"/>
    </row>
    <row r="44" spans="1:6" x14ac:dyDescent="0.2">
      <c r="C44" s="106"/>
      <c r="D44" s="106"/>
      <c r="E44" s="106"/>
      <c r="F44" s="106"/>
    </row>
    <row r="45" spans="1:6" x14ac:dyDescent="0.2">
      <c r="C45" s="106"/>
      <c r="D45" s="106"/>
      <c r="E45" s="106"/>
      <c r="F45" s="106"/>
    </row>
  </sheetData>
  <mergeCells count="19">
    <mergeCell ref="C1:F1"/>
    <mergeCell ref="C2:F2"/>
    <mergeCell ref="C44:F44"/>
    <mergeCell ref="C45:F45"/>
    <mergeCell ref="C35:F35"/>
    <mergeCell ref="C36:F36"/>
    <mergeCell ref="C42:F42"/>
    <mergeCell ref="C43:F43"/>
    <mergeCell ref="C40:F40"/>
    <mergeCell ref="C41:F41"/>
    <mergeCell ref="C37:F37"/>
    <mergeCell ref="C38:F38"/>
    <mergeCell ref="G9:G23"/>
    <mergeCell ref="G6:G7"/>
    <mergeCell ref="C39:F39"/>
    <mergeCell ref="C5:E5"/>
    <mergeCell ref="A8:F8"/>
    <mergeCell ref="C25:F30"/>
    <mergeCell ref="C34:F34"/>
  </mergeCells>
  <pageMargins left="0.75" right="0.75" top="1" bottom="1" header="0.5" footer="0.5"/>
  <pageSetup paperSize="9" orientation="landscape"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3" sqref="B13"/>
    </sheetView>
  </sheetViews>
  <sheetFormatPr baseColWidth="10" defaultColWidth="9" defaultRowHeight="11.4" x14ac:dyDescent="0.2"/>
  <cols>
    <col min="1" max="1" width="29.125" customWidth="1"/>
    <col min="2" max="2" width="16.875" customWidth="1"/>
    <col min="3" max="3" width="15.25" customWidth="1"/>
    <col min="5" max="5" width="24.875" bestFit="1" customWidth="1"/>
    <col min="6" max="6" width="14.75" customWidth="1"/>
  </cols>
  <sheetData>
    <row r="1" spans="1:7" x14ac:dyDescent="0.2">
      <c r="A1" s="15" t="s">
        <v>49</v>
      </c>
    </row>
    <row r="2" spans="1:7" x14ac:dyDescent="0.2">
      <c r="A2" t="s">
        <v>50</v>
      </c>
    </row>
    <row r="3" spans="1:7" x14ac:dyDescent="0.2">
      <c r="A3" s="15" t="s">
        <v>51</v>
      </c>
    </row>
    <row r="4" spans="1:7" x14ac:dyDescent="0.2">
      <c r="A4" s="15" t="s">
        <v>0</v>
      </c>
    </row>
    <row r="6" spans="1:7" x14ac:dyDescent="0.2">
      <c r="A6" s="15" t="s">
        <v>0</v>
      </c>
      <c r="E6" s="15" t="s">
        <v>0</v>
      </c>
    </row>
    <row r="7" spans="1:7" ht="12" x14ac:dyDescent="0.25">
      <c r="A7" s="15" t="s">
        <v>52</v>
      </c>
      <c r="B7" s="31">
        <f>'Option 1'!C9*75%</f>
        <v>0</v>
      </c>
      <c r="C7" s="32" t="s">
        <v>53</v>
      </c>
      <c r="E7" s="15" t="s">
        <v>52</v>
      </c>
      <c r="F7" s="31">
        <f>'Option 2'!C12*75%</f>
        <v>0</v>
      </c>
      <c r="G7" s="32" t="s">
        <v>53</v>
      </c>
    </row>
    <row r="8" spans="1:7" ht="12" x14ac:dyDescent="0.25">
      <c r="A8" s="15" t="s">
        <v>54</v>
      </c>
      <c r="B8" s="31">
        <f>'Option 1'!C9*90%</f>
        <v>0</v>
      </c>
      <c r="C8" s="32" t="s">
        <v>55</v>
      </c>
      <c r="E8" s="15" t="s">
        <v>54</v>
      </c>
      <c r="F8" s="31">
        <f>'Option 2'!C12*90%</f>
        <v>0</v>
      </c>
      <c r="G8" s="32" t="s">
        <v>55</v>
      </c>
    </row>
    <row r="9" spans="1:7" ht="12" x14ac:dyDescent="0.25">
      <c r="A9" s="15" t="s">
        <v>56</v>
      </c>
      <c r="B9" s="31">
        <f>'Option 1'!C9*100%</f>
        <v>0</v>
      </c>
      <c r="C9" s="32" t="s">
        <v>57</v>
      </c>
      <c r="E9" s="15" t="s">
        <v>56</v>
      </c>
      <c r="F9" s="31">
        <f>'Option 2'!C12*100%</f>
        <v>0</v>
      </c>
      <c r="G9" s="32" t="s">
        <v>57</v>
      </c>
    </row>
    <row r="11" spans="1:7" x14ac:dyDescent="0.2">
      <c r="A11" s="15" t="s">
        <v>0</v>
      </c>
    </row>
    <row r="12" spans="1:7" x14ac:dyDescent="0.2">
      <c r="A12" s="47" t="s">
        <v>58</v>
      </c>
      <c r="B12" s="48">
        <f>15%*'Option 2'!C8</f>
        <v>0</v>
      </c>
    </row>
    <row r="13" spans="1:7" x14ac:dyDescent="0.2">
      <c r="A13" s="47" t="s">
        <v>59</v>
      </c>
      <c r="B13" s="48">
        <f>7%*'Option 2'!C7</f>
        <v>0</v>
      </c>
    </row>
  </sheetData>
  <dataValidations count="1">
    <dataValidation type="list" allowBlank="1" showDropDown="1" showInputMessage="1" showErrorMessage="1" sqref="A6 A11 E6">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2" sqref="I2"/>
    </sheetView>
  </sheetViews>
  <sheetFormatPr baseColWidth="10" defaultColWidth="9" defaultRowHeight="11.4" x14ac:dyDescent="0.2"/>
  <cols>
    <col min="2" max="2" width="15.25" customWidth="1"/>
    <col min="3" max="3" width="18.625" customWidth="1"/>
    <col min="4" max="4" width="47.875" customWidth="1"/>
    <col min="5" max="6" width="0" hidden="1" customWidth="1"/>
    <col min="258" max="258" width="15.25" customWidth="1"/>
    <col min="259" max="259" width="18.625" customWidth="1"/>
    <col min="260" max="260" width="47.875" customWidth="1"/>
    <col min="261" max="262" width="0" hidden="1" customWidth="1"/>
    <col min="514" max="514" width="15.25" customWidth="1"/>
    <col min="515" max="515" width="18.625" customWidth="1"/>
    <col min="516" max="516" width="47.875" customWidth="1"/>
    <col min="517" max="518" width="0" hidden="1" customWidth="1"/>
    <col min="770" max="770" width="15.25" customWidth="1"/>
    <col min="771" max="771" width="18.625" customWidth="1"/>
    <col min="772" max="772" width="47.875" customWidth="1"/>
    <col min="773" max="774" width="0" hidden="1" customWidth="1"/>
    <col min="1026" max="1026" width="15.25" customWidth="1"/>
    <col min="1027" max="1027" width="18.625" customWidth="1"/>
    <col min="1028" max="1028" width="47.875" customWidth="1"/>
    <col min="1029" max="1030" width="0" hidden="1" customWidth="1"/>
    <col min="1282" max="1282" width="15.25" customWidth="1"/>
    <col min="1283" max="1283" width="18.625" customWidth="1"/>
    <col min="1284" max="1284" width="47.875" customWidth="1"/>
    <col min="1285" max="1286" width="0" hidden="1" customWidth="1"/>
    <col min="1538" max="1538" width="15.25" customWidth="1"/>
    <col min="1539" max="1539" width="18.625" customWidth="1"/>
    <col min="1540" max="1540" width="47.875" customWidth="1"/>
    <col min="1541" max="1542" width="0" hidden="1" customWidth="1"/>
    <col min="1794" max="1794" width="15.25" customWidth="1"/>
    <col min="1795" max="1795" width="18.625" customWidth="1"/>
    <col min="1796" max="1796" width="47.875" customWidth="1"/>
    <col min="1797" max="1798" width="0" hidden="1" customWidth="1"/>
    <col min="2050" max="2050" width="15.25" customWidth="1"/>
    <col min="2051" max="2051" width="18.625" customWidth="1"/>
    <col min="2052" max="2052" width="47.875" customWidth="1"/>
    <col min="2053" max="2054" width="0" hidden="1" customWidth="1"/>
    <col min="2306" max="2306" width="15.25" customWidth="1"/>
    <col min="2307" max="2307" width="18.625" customWidth="1"/>
    <col min="2308" max="2308" width="47.875" customWidth="1"/>
    <col min="2309" max="2310" width="0" hidden="1" customWidth="1"/>
    <col min="2562" max="2562" width="15.25" customWidth="1"/>
    <col min="2563" max="2563" width="18.625" customWidth="1"/>
    <col min="2564" max="2564" width="47.875" customWidth="1"/>
    <col min="2565" max="2566" width="0" hidden="1" customWidth="1"/>
    <col min="2818" max="2818" width="15.25" customWidth="1"/>
    <col min="2819" max="2819" width="18.625" customWidth="1"/>
    <col min="2820" max="2820" width="47.875" customWidth="1"/>
    <col min="2821" max="2822" width="0" hidden="1" customWidth="1"/>
    <col min="3074" max="3074" width="15.25" customWidth="1"/>
    <col min="3075" max="3075" width="18.625" customWidth="1"/>
    <col min="3076" max="3076" width="47.875" customWidth="1"/>
    <col min="3077" max="3078" width="0" hidden="1" customWidth="1"/>
    <col min="3330" max="3330" width="15.25" customWidth="1"/>
    <col min="3331" max="3331" width="18.625" customWidth="1"/>
    <col min="3332" max="3332" width="47.875" customWidth="1"/>
    <col min="3333" max="3334" width="0" hidden="1" customWidth="1"/>
    <col min="3586" max="3586" width="15.25" customWidth="1"/>
    <col min="3587" max="3587" width="18.625" customWidth="1"/>
    <col min="3588" max="3588" width="47.875" customWidth="1"/>
    <col min="3589" max="3590" width="0" hidden="1" customWidth="1"/>
    <col min="3842" max="3842" width="15.25" customWidth="1"/>
    <col min="3843" max="3843" width="18.625" customWidth="1"/>
    <col min="3844" max="3844" width="47.875" customWidth="1"/>
    <col min="3845" max="3846" width="0" hidden="1" customWidth="1"/>
    <col min="4098" max="4098" width="15.25" customWidth="1"/>
    <col min="4099" max="4099" width="18.625" customWidth="1"/>
    <col min="4100" max="4100" width="47.875" customWidth="1"/>
    <col min="4101" max="4102" width="0" hidden="1" customWidth="1"/>
    <col min="4354" max="4354" width="15.25" customWidth="1"/>
    <col min="4355" max="4355" width="18.625" customWidth="1"/>
    <col min="4356" max="4356" width="47.875" customWidth="1"/>
    <col min="4357" max="4358" width="0" hidden="1" customWidth="1"/>
    <col min="4610" max="4610" width="15.25" customWidth="1"/>
    <col min="4611" max="4611" width="18.625" customWidth="1"/>
    <col min="4612" max="4612" width="47.875" customWidth="1"/>
    <col min="4613" max="4614" width="0" hidden="1" customWidth="1"/>
    <col min="4866" max="4866" width="15.25" customWidth="1"/>
    <col min="4867" max="4867" width="18.625" customWidth="1"/>
    <col min="4868" max="4868" width="47.875" customWidth="1"/>
    <col min="4869" max="4870" width="0" hidden="1" customWidth="1"/>
    <col min="5122" max="5122" width="15.25" customWidth="1"/>
    <col min="5123" max="5123" width="18.625" customWidth="1"/>
    <col min="5124" max="5124" width="47.875" customWidth="1"/>
    <col min="5125" max="5126" width="0" hidden="1" customWidth="1"/>
    <col min="5378" max="5378" width="15.25" customWidth="1"/>
    <col min="5379" max="5379" width="18.625" customWidth="1"/>
    <col min="5380" max="5380" width="47.875" customWidth="1"/>
    <col min="5381" max="5382" width="0" hidden="1" customWidth="1"/>
    <col min="5634" max="5634" width="15.25" customWidth="1"/>
    <col min="5635" max="5635" width="18.625" customWidth="1"/>
    <col min="5636" max="5636" width="47.875" customWidth="1"/>
    <col min="5637" max="5638" width="0" hidden="1" customWidth="1"/>
    <col min="5890" max="5890" width="15.25" customWidth="1"/>
    <col min="5891" max="5891" width="18.625" customWidth="1"/>
    <col min="5892" max="5892" width="47.875" customWidth="1"/>
    <col min="5893" max="5894" width="0" hidden="1" customWidth="1"/>
    <col min="6146" max="6146" width="15.25" customWidth="1"/>
    <col min="6147" max="6147" width="18.625" customWidth="1"/>
    <col min="6148" max="6148" width="47.875" customWidth="1"/>
    <col min="6149" max="6150" width="0" hidden="1" customWidth="1"/>
    <col min="6402" max="6402" width="15.25" customWidth="1"/>
    <col min="6403" max="6403" width="18.625" customWidth="1"/>
    <col min="6404" max="6404" width="47.875" customWidth="1"/>
    <col min="6405" max="6406" width="0" hidden="1" customWidth="1"/>
    <col min="6658" max="6658" width="15.25" customWidth="1"/>
    <col min="6659" max="6659" width="18.625" customWidth="1"/>
    <col min="6660" max="6660" width="47.875" customWidth="1"/>
    <col min="6661" max="6662" width="0" hidden="1" customWidth="1"/>
    <col min="6914" max="6914" width="15.25" customWidth="1"/>
    <col min="6915" max="6915" width="18.625" customWidth="1"/>
    <col min="6916" max="6916" width="47.875" customWidth="1"/>
    <col min="6917" max="6918" width="0" hidden="1" customWidth="1"/>
    <col min="7170" max="7170" width="15.25" customWidth="1"/>
    <col min="7171" max="7171" width="18.625" customWidth="1"/>
    <col min="7172" max="7172" width="47.875" customWidth="1"/>
    <col min="7173" max="7174" width="0" hidden="1" customWidth="1"/>
    <col min="7426" max="7426" width="15.25" customWidth="1"/>
    <col min="7427" max="7427" width="18.625" customWidth="1"/>
    <col min="7428" max="7428" width="47.875" customWidth="1"/>
    <col min="7429" max="7430" width="0" hidden="1" customWidth="1"/>
    <col min="7682" max="7682" width="15.25" customWidth="1"/>
    <col min="7683" max="7683" width="18.625" customWidth="1"/>
    <col min="7684" max="7684" width="47.875" customWidth="1"/>
    <col min="7685" max="7686" width="0" hidden="1" customWidth="1"/>
    <col min="7938" max="7938" width="15.25" customWidth="1"/>
    <col min="7939" max="7939" width="18.625" customWidth="1"/>
    <col min="7940" max="7940" width="47.875" customWidth="1"/>
    <col min="7941" max="7942" width="0" hidden="1" customWidth="1"/>
    <col min="8194" max="8194" width="15.25" customWidth="1"/>
    <col min="8195" max="8195" width="18.625" customWidth="1"/>
    <col min="8196" max="8196" width="47.875" customWidth="1"/>
    <col min="8197" max="8198" width="0" hidden="1" customWidth="1"/>
    <col min="8450" max="8450" width="15.25" customWidth="1"/>
    <col min="8451" max="8451" width="18.625" customWidth="1"/>
    <col min="8452" max="8452" width="47.875" customWidth="1"/>
    <col min="8453" max="8454" width="0" hidden="1" customWidth="1"/>
    <col min="8706" max="8706" width="15.25" customWidth="1"/>
    <col min="8707" max="8707" width="18.625" customWidth="1"/>
    <col min="8708" max="8708" width="47.875" customWidth="1"/>
    <col min="8709" max="8710" width="0" hidden="1" customWidth="1"/>
    <col min="8962" max="8962" width="15.25" customWidth="1"/>
    <col min="8963" max="8963" width="18.625" customWidth="1"/>
    <col min="8964" max="8964" width="47.875" customWidth="1"/>
    <col min="8965" max="8966" width="0" hidden="1" customWidth="1"/>
    <col min="9218" max="9218" width="15.25" customWidth="1"/>
    <col min="9219" max="9219" width="18.625" customWidth="1"/>
    <col min="9220" max="9220" width="47.875" customWidth="1"/>
    <col min="9221" max="9222" width="0" hidden="1" customWidth="1"/>
    <col min="9474" max="9474" width="15.25" customWidth="1"/>
    <col min="9475" max="9475" width="18.625" customWidth="1"/>
    <col min="9476" max="9476" width="47.875" customWidth="1"/>
    <col min="9477" max="9478" width="0" hidden="1" customWidth="1"/>
    <col min="9730" max="9730" width="15.25" customWidth="1"/>
    <col min="9731" max="9731" width="18.625" customWidth="1"/>
    <col min="9732" max="9732" width="47.875" customWidth="1"/>
    <col min="9733" max="9734" width="0" hidden="1" customWidth="1"/>
    <col min="9986" max="9986" width="15.25" customWidth="1"/>
    <col min="9987" max="9987" width="18.625" customWidth="1"/>
    <col min="9988" max="9988" width="47.875" customWidth="1"/>
    <col min="9989" max="9990" width="0" hidden="1" customWidth="1"/>
    <col min="10242" max="10242" width="15.25" customWidth="1"/>
    <col min="10243" max="10243" width="18.625" customWidth="1"/>
    <col min="10244" max="10244" width="47.875" customWidth="1"/>
    <col min="10245" max="10246" width="0" hidden="1" customWidth="1"/>
    <col min="10498" max="10498" width="15.25" customWidth="1"/>
    <col min="10499" max="10499" width="18.625" customWidth="1"/>
    <col min="10500" max="10500" width="47.875" customWidth="1"/>
    <col min="10501" max="10502" width="0" hidden="1" customWidth="1"/>
    <col min="10754" max="10754" width="15.25" customWidth="1"/>
    <col min="10755" max="10755" width="18.625" customWidth="1"/>
    <col min="10756" max="10756" width="47.875" customWidth="1"/>
    <col min="10757" max="10758" width="0" hidden="1" customWidth="1"/>
    <col min="11010" max="11010" width="15.25" customWidth="1"/>
    <col min="11011" max="11011" width="18.625" customWidth="1"/>
    <col min="11012" max="11012" width="47.875" customWidth="1"/>
    <col min="11013" max="11014" width="0" hidden="1" customWidth="1"/>
    <col min="11266" max="11266" width="15.25" customWidth="1"/>
    <col min="11267" max="11267" width="18.625" customWidth="1"/>
    <col min="11268" max="11268" width="47.875" customWidth="1"/>
    <col min="11269" max="11270" width="0" hidden="1" customWidth="1"/>
    <col min="11522" max="11522" width="15.25" customWidth="1"/>
    <col min="11523" max="11523" width="18.625" customWidth="1"/>
    <col min="11524" max="11524" width="47.875" customWidth="1"/>
    <col min="11525" max="11526" width="0" hidden="1" customWidth="1"/>
    <col min="11778" max="11778" width="15.25" customWidth="1"/>
    <col min="11779" max="11779" width="18.625" customWidth="1"/>
    <col min="11780" max="11780" width="47.875" customWidth="1"/>
    <col min="11781" max="11782" width="0" hidden="1" customWidth="1"/>
    <col min="12034" max="12034" width="15.25" customWidth="1"/>
    <col min="12035" max="12035" width="18.625" customWidth="1"/>
    <col min="12036" max="12036" width="47.875" customWidth="1"/>
    <col min="12037" max="12038" width="0" hidden="1" customWidth="1"/>
    <col min="12290" max="12290" width="15.25" customWidth="1"/>
    <col min="12291" max="12291" width="18.625" customWidth="1"/>
    <col min="12292" max="12292" width="47.875" customWidth="1"/>
    <col min="12293" max="12294" width="0" hidden="1" customWidth="1"/>
    <col min="12546" max="12546" width="15.25" customWidth="1"/>
    <col min="12547" max="12547" width="18.625" customWidth="1"/>
    <col min="12548" max="12548" width="47.875" customWidth="1"/>
    <col min="12549" max="12550" width="0" hidden="1" customWidth="1"/>
    <col min="12802" max="12802" width="15.25" customWidth="1"/>
    <col min="12803" max="12803" width="18.625" customWidth="1"/>
    <col min="12804" max="12804" width="47.875" customWidth="1"/>
    <col min="12805" max="12806" width="0" hidden="1" customWidth="1"/>
    <col min="13058" max="13058" width="15.25" customWidth="1"/>
    <col min="13059" max="13059" width="18.625" customWidth="1"/>
    <col min="13060" max="13060" width="47.875" customWidth="1"/>
    <col min="13061" max="13062" width="0" hidden="1" customWidth="1"/>
    <col min="13314" max="13314" width="15.25" customWidth="1"/>
    <col min="13315" max="13315" width="18.625" customWidth="1"/>
    <col min="13316" max="13316" width="47.875" customWidth="1"/>
    <col min="13317" max="13318" width="0" hidden="1" customWidth="1"/>
    <col min="13570" max="13570" width="15.25" customWidth="1"/>
    <col min="13571" max="13571" width="18.625" customWidth="1"/>
    <col min="13572" max="13572" width="47.875" customWidth="1"/>
    <col min="13573" max="13574" width="0" hidden="1" customWidth="1"/>
    <col min="13826" max="13826" width="15.25" customWidth="1"/>
    <col min="13827" max="13827" width="18.625" customWidth="1"/>
    <col min="13828" max="13828" width="47.875" customWidth="1"/>
    <col min="13829" max="13830" width="0" hidden="1" customWidth="1"/>
    <col min="14082" max="14082" width="15.25" customWidth="1"/>
    <col min="14083" max="14083" width="18.625" customWidth="1"/>
    <col min="14084" max="14084" width="47.875" customWidth="1"/>
    <col min="14085" max="14086" width="0" hidden="1" customWidth="1"/>
    <col min="14338" max="14338" width="15.25" customWidth="1"/>
    <col min="14339" max="14339" width="18.625" customWidth="1"/>
    <col min="14340" max="14340" width="47.875" customWidth="1"/>
    <col min="14341" max="14342" width="0" hidden="1" customWidth="1"/>
    <col min="14594" max="14594" width="15.25" customWidth="1"/>
    <col min="14595" max="14595" width="18.625" customWidth="1"/>
    <col min="14596" max="14596" width="47.875" customWidth="1"/>
    <col min="14597" max="14598" width="0" hidden="1" customWidth="1"/>
    <col min="14850" max="14850" width="15.25" customWidth="1"/>
    <col min="14851" max="14851" width="18.625" customWidth="1"/>
    <col min="14852" max="14852" width="47.875" customWidth="1"/>
    <col min="14853" max="14854" width="0" hidden="1" customWidth="1"/>
    <col min="15106" max="15106" width="15.25" customWidth="1"/>
    <col min="15107" max="15107" width="18.625" customWidth="1"/>
    <col min="15108" max="15108" width="47.875" customWidth="1"/>
    <col min="15109" max="15110" width="0" hidden="1" customWidth="1"/>
    <col min="15362" max="15362" width="15.25" customWidth="1"/>
    <col min="15363" max="15363" width="18.625" customWidth="1"/>
    <col min="15364" max="15364" width="47.875" customWidth="1"/>
    <col min="15365" max="15366" width="0" hidden="1" customWidth="1"/>
    <col min="15618" max="15618" width="15.25" customWidth="1"/>
    <col min="15619" max="15619" width="18.625" customWidth="1"/>
    <col min="15620" max="15620" width="47.875" customWidth="1"/>
    <col min="15621" max="15622" width="0" hidden="1" customWidth="1"/>
    <col min="15874" max="15874" width="15.25" customWidth="1"/>
    <col min="15875" max="15875" width="18.625" customWidth="1"/>
    <col min="15876" max="15876" width="47.875" customWidth="1"/>
    <col min="15877" max="15878" width="0" hidden="1" customWidth="1"/>
    <col min="16130" max="16130" width="15.25" customWidth="1"/>
    <col min="16131" max="16131" width="18.625" customWidth="1"/>
    <col min="16132" max="16132" width="47.875" customWidth="1"/>
    <col min="16133" max="16134" width="0" hidden="1" customWidth="1"/>
  </cols>
  <sheetData>
    <row r="1" spans="1:9" ht="17.399999999999999" customHeight="1" x14ac:dyDescent="0.2">
      <c r="A1" s="113" t="s">
        <v>60</v>
      </c>
      <c r="B1" s="113"/>
      <c r="C1" s="113"/>
      <c r="D1" s="113" t="s">
        <v>61</v>
      </c>
      <c r="E1" s="113"/>
      <c r="F1" s="113"/>
    </row>
    <row r="2" spans="1:9" ht="137.25" customHeight="1" x14ac:dyDescent="0.2">
      <c r="A2" s="111" t="s">
        <v>62</v>
      </c>
      <c r="B2" s="111"/>
      <c r="C2" s="111"/>
      <c r="D2" s="111" t="s">
        <v>63</v>
      </c>
      <c r="E2" s="111"/>
      <c r="F2" s="111"/>
      <c r="I2" s="47" t="s">
        <v>64</v>
      </c>
    </row>
    <row r="3" spans="1:9" ht="74.25" customHeight="1" x14ac:dyDescent="0.2">
      <c r="A3" s="111" t="s">
        <v>65</v>
      </c>
      <c r="B3" s="111"/>
      <c r="C3" s="111"/>
      <c r="D3" s="111" t="s">
        <v>66</v>
      </c>
      <c r="E3" s="111"/>
      <c r="F3" s="111"/>
    </row>
    <row r="4" spans="1:9" ht="35.4" customHeight="1" x14ac:dyDescent="0.2">
      <c r="A4" s="112" t="s">
        <v>67</v>
      </c>
      <c r="B4" s="112"/>
      <c r="C4" s="112"/>
      <c r="D4" s="112" t="s">
        <v>68</v>
      </c>
      <c r="E4" s="112"/>
      <c r="F4" s="112"/>
    </row>
    <row r="5" spans="1:9" ht="12.15" customHeight="1" x14ac:dyDescent="0.2">
      <c r="A5" s="111" t="s">
        <v>69</v>
      </c>
      <c r="B5" s="111"/>
      <c r="C5" s="111"/>
      <c r="D5" s="112" t="s">
        <v>70</v>
      </c>
      <c r="E5" s="112"/>
      <c r="F5" s="112"/>
    </row>
    <row r="6" spans="1:9" ht="12.15" customHeight="1" x14ac:dyDescent="0.2">
      <c r="A6" s="111" t="s">
        <v>71</v>
      </c>
      <c r="B6" s="111"/>
      <c r="C6" s="111"/>
      <c r="D6" s="112" t="s">
        <v>72</v>
      </c>
      <c r="E6" s="112"/>
      <c r="F6" s="112"/>
    </row>
    <row r="7" spans="1:9" ht="47.25" customHeight="1" x14ac:dyDescent="0.2">
      <c r="A7" s="111" t="s">
        <v>73</v>
      </c>
      <c r="B7" s="111"/>
      <c r="C7" s="111"/>
      <c r="D7" s="112" t="s">
        <v>74</v>
      </c>
      <c r="E7" s="112"/>
      <c r="F7" s="112"/>
    </row>
    <row r="8" spans="1:9" ht="36.75" customHeight="1" x14ac:dyDescent="0.2">
      <c r="A8" s="111" t="s">
        <v>75</v>
      </c>
      <c r="B8" s="111"/>
      <c r="C8" s="111"/>
      <c r="D8" s="112" t="s">
        <v>76</v>
      </c>
      <c r="E8" s="112"/>
      <c r="F8" s="112"/>
    </row>
    <row r="9" spans="1:9" ht="66.75" customHeight="1" x14ac:dyDescent="0.2">
      <c r="A9" s="111" t="s">
        <v>77</v>
      </c>
      <c r="B9" s="111"/>
      <c r="C9" s="111"/>
      <c r="D9" s="111" t="s">
        <v>78</v>
      </c>
      <c r="E9" s="111"/>
      <c r="F9" s="111"/>
    </row>
    <row r="10" spans="1:9" ht="123" customHeight="1" x14ac:dyDescent="0.2">
      <c r="A10" s="111" t="s">
        <v>79</v>
      </c>
      <c r="B10" s="111"/>
      <c r="C10" s="111"/>
      <c r="D10" s="111" t="s">
        <v>80</v>
      </c>
      <c r="E10" s="111"/>
      <c r="F10" s="111"/>
    </row>
    <row r="11" spans="1:9" ht="105" customHeight="1" x14ac:dyDescent="0.2">
      <c r="A11" s="111" t="s">
        <v>81</v>
      </c>
      <c r="B11" s="111"/>
      <c r="C11" s="111"/>
      <c r="D11" s="111" t="s">
        <v>82</v>
      </c>
      <c r="E11" s="111"/>
      <c r="F11" s="111"/>
    </row>
    <row r="12" spans="1:9" ht="122.25" customHeight="1" x14ac:dyDescent="0.2">
      <c r="A12" s="111" t="s">
        <v>83</v>
      </c>
      <c r="B12" s="111"/>
      <c r="C12" s="111"/>
      <c r="D12" s="111" t="s">
        <v>84</v>
      </c>
      <c r="E12" s="111"/>
      <c r="F12" s="111"/>
    </row>
    <row r="13" spans="1:9" ht="12.15" customHeight="1" x14ac:dyDescent="0.2">
      <c r="A13" s="111" t="s">
        <v>85</v>
      </c>
      <c r="B13" s="111"/>
      <c r="C13" s="111"/>
      <c r="D13" s="89" t="s">
        <v>86</v>
      </c>
      <c r="E13" s="47"/>
      <c r="F13" s="47"/>
    </row>
    <row r="14" spans="1:9" ht="12.15" customHeight="1" x14ac:dyDescent="0.2">
      <c r="A14" s="111" t="s">
        <v>87</v>
      </c>
      <c r="B14" s="111"/>
      <c r="C14" s="111"/>
      <c r="D14" s="89" t="s">
        <v>88</v>
      </c>
      <c r="E14" s="47"/>
      <c r="F14" s="47"/>
    </row>
    <row r="15" spans="1:9" x14ac:dyDescent="0.2">
      <c r="A15" s="86" t="s">
        <v>89</v>
      </c>
      <c r="B15" s="86"/>
      <c r="C15" s="86"/>
      <c r="D15" s="86" t="s">
        <v>90</v>
      </c>
      <c r="E15" s="47"/>
      <c r="F15" s="47"/>
    </row>
    <row r="16" spans="1:9" x14ac:dyDescent="0.2">
      <c r="A16" s="86" t="s">
        <v>91</v>
      </c>
      <c r="B16" s="87"/>
      <c r="C16" s="87"/>
      <c r="D16" s="86" t="s">
        <v>92</v>
      </c>
      <c r="E16" s="47"/>
      <c r="F16" s="47"/>
    </row>
    <row r="17" spans="1:6" ht="12.15" customHeight="1" x14ac:dyDescent="0.2">
      <c r="A17" s="111" t="s">
        <v>93</v>
      </c>
      <c r="B17" s="111"/>
      <c r="C17" s="111"/>
      <c r="D17" s="89" t="s">
        <v>94</v>
      </c>
      <c r="E17" s="47"/>
      <c r="F17" s="47"/>
    </row>
    <row r="18" spans="1:6" ht="12.15" customHeight="1" x14ac:dyDescent="0.2">
      <c r="A18" s="111" t="s">
        <v>95</v>
      </c>
      <c r="B18" s="111"/>
      <c r="C18" s="111"/>
      <c r="D18" s="89" t="s">
        <v>96</v>
      </c>
      <c r="E18" s="47"/>
      <c r="F18" s="47"/>
    </row>
  </sheetData>
  <mergeCells count="28">
    <mergeCell ref="A1:C1"/>
    <mergeCell ref="D1:F1"/>
    <mergeCell ref="A2:C2"/>
    <mergeCell ref="D2:F2"/>
    <mergeCell ref="A3:C3"/>
    <mergeCell ref="D3:F3"/>
    <mergeCell ref="A4:C4"/>
    <mergeCell ref="D4:F4"/>
    <mergeCell ref="A5:C5"/>
    <mergeCell ref="D5:F5"/>
    <mergeCell ref="A6:C6"/>
    <mergeCell ref="D6:F6"/>
    <mergeCell ref="A7:C7"/>
    <mergeCell ref="D7:F7"/>
    <mergeCell ref="A8:C8"/>
    <mergeCell ref="D8:F8"/>
    <mergeCell ref="A9:C9"/>
    <mergeCell ref="D9:F9"/>
    <mergeCell ref="D10:F10"/>
    <mergeCell ref="A11:C11"/>
    <mergeCell ref="D11:F11"/>
    <mergeCell ref="A12:C12"/>
    <mergeCell ref="D12:F12"/>
    <mergeCell ref="A13:C13"/>
    <mergeCell ref="A14:C14"/>
    <mergeCell ref="A17:C17"/>
    <mergeCell ref="A18:C18"/>
    <mergeCell ref="A10:C10"/>
  </mergeCells>
  <hyperlinks>
    <hyperlink ref="A15" r:id="rId1"/>
    <hyperlink ref="A16" r:id="rId2" display="mailto:contact@apd-gba.be"/>
    <hyperlink ref="A11" r:id="rId3" display="https://ibz.be/nl/hoe-kunt-u-uw-rechten-uitoefenen"/>
    <hyperlink ref="A9" r:id="rId4" display="https://ibz.be/nl/privacyverklaring"/>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F2CA0F56A16545A04D313CF0F0BB44" ma:contentTypeVersion="0" ma:contentTypeDescription="Create a new document." ma:contentTypeScope="" ma:versionID="e563784c7a399c8689a4ee588f4b0f7f">
  <xsd:schema xmlns:xsd="http://www.w3.org/2001/XMLSchema" xmlns:xs="http://www.w3.org/2001/XMLSchema" xmlns:p="http://schemas.microsoft.com/office/2006/metadata/properties" targetNamespace="http://schemas.microsoft.com/office/2006/metadata/properties" ma:root="true" ma:fieldsID="b1222b3adc3e33e9f4177045987aea8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No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1CEA7D-952A-48DC-9E07-6E8D8565E7E2}">
  <ds:schemaRefs>
    <ds:schemaRef ds:uri="http://schemas.microsoft.com/sharepoint/v3/contenttype/forms"/>
  </ds:schemaRefs>
</ds:datastoreItem>
</file>

<file path=customXml/itemProps2.xml><?xml version="1.0" encoding="utf-8"?>
<ds:datastoreItem xmlns:ds="http://schemas.openxmlformats.org/officeDocument/2006/customXml" ds:itemID="{C1B0B1F7-B67B-4EC1-B8CF-D085FB2F67A8}">
  <ds:schemaRefs>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C04DE0DF-C754-4ECE-82DD-B8EE6E76C9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Option 1</vt:lpstr>
      <vt:lpstr>Option 2</vt:lpstr>
      <vt:lpstr>Simulatie staff</vt:lpstr>
      <vt:lpstr>Background formulas</vt:lpstr>
      <vt:lpstr>GDPR </vt:lpstr>
      <vt:lpstr>'Simulatie staff'!Zone_d_impression</vt:lpstr>
    </vt:vector>
  </TitlesOfParts>
  <Manager/>
  <Company>Dofi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Yannick Ghelen</dc:creator>
  <cp:keywords/>
  <dc:description/>
  <cp:lastModifiedBy>Irzycka Magdalena</cp:lastModifiedBy>
  <cp:revision/>
  <dcterms:created xsi:type="dcterms:W3CDTF">2009-06-26T11:49:26Z</dcterms:created>
  <dcterms:modified xsi:type="dcterms:W3CDTF">2021-10-14T10:12:26Z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0x010100C3F2CA0F56A16545A04D313CF0F0BB44</vt:lpwstr>
  </property>
</Properties>
</file>